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 業務部\★再エネ主力化\500新手法\02再エネ導入事業（価格低減促進事業）\03公募・周知\公募\"/>
    </mc:Choice>
  </mc:AlternateContent>
  <xr:revisionPtr revIDLastSave="0" documentId="13_ncr:1_{6FEC59B9-9EA3-4B12-950C-9F7EBC7465D8}" xr6:coauthVersionLast="47" xr6:coauthVersionMax="47" xr10:uidLastSave="{00000000-0000-0000-0000-000000000000}"/>
  <bookViews>
    <workbookView xWindow="6630" yWindow="555" windowWidth="21990" windowHeight="13020" xr2:uid="{1C69B330-CF4B-4FB0-B933-FF691FD74D96}"/>
  </bookViews>
  <sheets>
    <sheet name="B-7導入算出表" sheetId="2" r:id="rId1"/>
    <sheet name="Sheet1" sheetId="1" state="hidden" r:id="rId2"/>
  </sheets>
  <definedNames>
    <definedName name="_xlnm.Print_Area" localSheetId="0">'B-7導入算出表'!$A$1:$N$61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2" l="1"/>
  <c r="J37" i="2"/>
  <c r="L50" i="2"/>
  <c r="L53" i="2"/>
  <c r="L44" i="2"/>
  <c r="L41" i="2"/>
  <c r="L37" i="2"/>
  <c r="L36" i="2"/>
  <c r="L35" i="2"/>
  <c r="E15" i="2"/>
  <c r="O19" i="2"/>
  <c r="H21" i="2"/>
  <c r="H31" i="2" s="1"/>
  <c r="N21" i="2"/>
  <c r="H22" i="2"/>
  <c r="N22" i="2"/>
  <c r="N31" i="2" s="1"/>
  <c r="H23" i="2"/>
  <c r="N23" i="2"/>
  <c r="H24" i="2"/>
  <c r="N24" i="2"/>
  <c r="H25" i="2"/>
  <c r="N25" i="2"/>
  <c r="H26" i="2"/>
  <c r="N26" i="2"/>
  <c r="H27" i="2"/>
  <c r="N27" i="2"/>
  <c r="H28" i="2"/>
  <c r="N28" i="2"/>
  <c r="H29" i="2"/>
  <c r="N29" i="2"/>
  <c r="H30" i="2"/>
  <c r="N30" i="2"/>
  <c r="L51" i="2" l="1"/>
  <c r="N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19" authorId="0" shapeId="0" xr:uid="{27347F5A-D4E2-436F-B938-1671E143149B}">
      <text>
        <r>
          <rPr>
            <b/>
            <sz val="12"/>
            <color indexed="81"/>
            <rFont val="MS P ゴシック"/>
            <family val="3"/>
            <charset val="128"/>
          </rPr>
          <t>想定している「昼間」と「夜間」の時間帯を記入すること</t>
        </r>
      </text>
    </comment>
  </commentList>
</comments>
</file>

<file path=xl/sharedStrings.xml><?xml version="1.0" encoding="utf-8"?>
<sst xmlns="http://schemas.openxmlformats.org/spreadsheetml/2006/main" count="100" uniqueCount="78">
  <si>
    <t xml:space="preserve"> </t>
    <phoneticPr fontId="6"/>
  </si>
  <si>
    <r>
      <t xml:space="preserve"> 備考</t>
    </r>
    <r>
      <rPr>
        <sz val="10"/>
        <rFont val="ＭＳ Ｐ明朝"/>
        <family val="1"/>
        <charset val="128"/>
      </rPr>
      <t>（特に無ければ記載不要）</t>
    </r>
    <rPh sb="1" eb="3">
      <t>ビコウ</t>
    </rPh>
    <rPh sb="4" eb="5">
      <t>トク</t>
    </rPh>
    <rPh sb="6" eb="7">
      <t>ナ</t>
    </rPh>
    <phoneticPr fontId="7"/>
  </si>
  <si>
    <t>kW</t>
    <phoneticPr fontId="6"/>
  </si>
  <si>
    <t>ｄ7</t>
    <phoneticPr fontId="6"/>
  </si>
  <si>
    <t>同施設に導入済みの自家発電設備の出力
※自家発電設備が無い場合は"0"と記入すること</t>
    <rPh sb="9" eb="15">
      <t>ジカハツデンセツビ</t>
    </rPh>
    <rPh sb="16" eb="18">
      <t>シュツリョク</t>
    </rPh>
    <rPh sb="27" eb="28">
      <t>ナ</t>
    </rPh>
    <phoneticPr fontId="6"/>
  </si>
  <si>
    <t>同施設に導入済みの自家発電設備の出力</t>
    <phoneticPr fontId="6"/>
  </si>
  <si>
    <t>kWｈ</t>
    <phoneticPr fontId="6"/>
  </si>
  <si>
    <t>ｄ6</t>
    <phoneticPr fontId="6"/>
  </si>
  <si>
    <t>　　※ｄ4の範囲内とすること</t>
    <phoneticPr fontId="6"/>
  </si>
  <si>
    <t>蓄電池容量合計</t>
    <rPh sb="0" eb="3">
      <t>チクデンチ</t>
    </rPh>
    <rPh sb="3" eb="5">
      <t>ヨウリョウ</t>
    </rPh>
    <rPh sb="5" eb="7">
      <t>ゴウケイ</t>
    </rPh>
    <phoneticPr fontId="7"/>
  </si>
  <si>
    <t>kWh</t>
    <phoneticPr fontId="6"/>
  </si>
  <si>
    <t>～</t>
    <phoneticPr fontId="7"/>
  </si>
  <si>
    <t>ｄ4</t>
    <phoneticPr fontId="6"/>
  </si>
  <si>
    <t>ｄ4＝(ｄ1×ｄ3) ～ ｄ２</t>
    <phoneticPr fontId="6"/>
  </si>
  <si>
    <t>蓄電池容量の目安</t>
    <rPh sb="0" eb="3">
      <t>チクデンチ</t>
    </rPh>
    <rPh sb="3" eb="5">
      <t>ヨウリョウ</t>
    </rPh>
    <phoneticPr fontId="7"/>
  </si>
  <si>
    <t>日</t>
    <rPh sb="0" eb="1">
      <t>ニチ</t>
    </rPh>
    <phoneticPr fontId="6"/>
  </si>
  <si>
    <t>ｄ3</t>
    <phoneticPr fontId="6"/>
  </si>
  <si>
    <t>※記入する日数が地域防災計画又は地方公共団体との協定等
と整合性が取れていることを確認すること
（特に記載がなければ、1日と記入すること）</t>
    <rPh sb="1" eb="3">
      <t>キニュウ</t>
    </rPh>
    <rPh sb="5" eb="7">
      <t>ニッスウ</t>
    </rPh>
    <rPh sb="29" eb="32">
      <t>セイゴウセイ</t>
    </rPh>
    <rPh sb="33" eb="34">
      <t>ト</t>
    </rPh>
    <rPh sb="41" eb="43">
      <t>カクニン</t>
    </rPh>
    <rPh sb="49" eb="50">
      <t>トク</t>
    </rPh>
    <rPh sb="51" eb="53">
      <t>キサイ</t>
    </rPh>
    <rPh sb="60" eb="61">
      <t>ニチ</t>
    </rPh>
    <rPh sb="62" eb="64">
      <t>キニュウ</t>
    </rPh>
    <phoneticPr fontId="6"/>
  </si>
  <si>
    <t>災害時における蓄電池の稼働必要日数</t>
    <rPh sb="0" eb="2">
      <t>サイガイ</t>
    </rPh>
    <rPh sb="2" eb="3">
      <t>ジ</t>
    </rPh>
    <rPh sb="7" eb="10">
      <t>チクデンチ</t>
    </rPh>
    <rPh sb="11" eb="13">
      <t>カドウ</t>
    </rPh>
    <rPh sb="13" eb="15">
      <t>ヒツヨウ</t>
    </rPh>
    <rPh sb="15" eb="17">
      <t>ニッスウ</t>
    </rPh>
    <phoneticPr fontId="7"/>
  </si>
  <si>
    <t>ｄ2</t>
    <phoneticPr fontId="6"/>
  </si>
  <si>
    <t>ｄ2＝ｂ3/365日</t>
    <rPh sb="9" eb="10">
      <t>ヒ</t>
    </rPh>
    <phoneticPr fontId="6"/>
  </si>
  <si>
    <t>自家消費分を賄える蓄電池容量の目安</t>
    <rPh sb="0" eb="2">
      <t>ジカ</t>
    </rPh>
    <rPh sb="2" eb="4">
      <t>ショウヒ</t>
    </rPh>
    <rPh sb="4" eb="5">
      <t>ブン</t>
    </rPh>
    <rPh sb="6" eb="7">
      <t>マカナ</t>
    </rPh>
    <rPh sb="9" eb="12">
      <t>チクデンチ</t>
    </rPh>
    <rPh sb="12" eb="14">
      <t>ヨウリョウ</t>
    </rPh>
    <rPh sb="15" eb="17">
      <t>メヤス</t>
    </rPh>
    <phoneticPr fontId="7"/>
  </si>
  <si>
    <t>ｄ1</t>
    <phoneticPr fontId="6"/>
  </si>
  <si>
    <t>ｄ1＝（ｃ1+ｃ2）÷0.8（20%の充電ロス）</t>
    <phoneticPr fontId="6"/>
  </si>
  <si>
    <t>特定負荷を賄うために必要な蓄電池の目安</t>
    <rPh sb="13" eb="16">
      <t>チクデンチ</t>
    </rPh>
    <phoneticPr fontId="7"/>
  </si>
  <si>
    <t>※以下は蓄電池導入の場合記載</t>
    <rPh sb="1" eb="3">
      <t>イカ</t>
    </rPh>
    <rPh sb="4" eb="7">
      <t>チクデンチ</t>
    </rPh>
    <rPh sb="7" eb="9">
      <t>ドウニュウ</t>
    </rPh>
    <rPh sb="10" eb="14">
      <t>バアイキサイ</t>
    </rPh>
    <phoneticPr fontId="6"/>
  </si>
  <si>
    <t>〈蓄電池の導入量の目安〉</t>
    <rPh sb="1" eb="4">
      <t>チクデンチ</t>
    </rPh>
    <phoneticPr fontId="6"/>
  </si>
  <si>
    <t>同施設に導入済みの再エネの規模
※新規に導入する場合は"0"と記入すること</t>
    <rPh sb="13" eb="15">
      <t>キボ</t>
    </rPh>
    <phoneticPr fontId="6"/>
  </si>
  <si>
    <t>同施設に導入済みの再エネの規模</t>
  </si>
  <si>
    <t>再エネ年間推定発電量</t>
    <rPh sb="0" eb="1">
      <t>サイ</t>
    </rPh>
    <rPh sb="3" eb="10">
      <t>ネンカンスイテイハツデンリョウ</t>
    </rPh>
    <phoneticPr fontId="6"/>
  </si>
  <si>
    <t>ｃ9</t>
    <phoneticPr fontId="6"/>
  </si>
  <si>
    <t>％</t>
    <phoneticPr fontId="6"/>
  </si>
  <si>
    <t>ｃ8</t>
    <phoneticPr fontId="6"/>
  </si>
  <si>
    <t>ｃ7</t>
    <phoneticPr fontId="6"/>
  </si>
  <si>
    <t>ｃ6</t>
    <phoneticPr fontId="6"/>
  </si>
  <si>
    <t>　</t>
    <phoneticPr fontId="6"/>
  </si>
  <si>
    <t>ｃ5</t>
    <phoneticPr fontId="6"/>
  </si>
  <si>
    <t>ｃ5＝ｃ3 ～ ｃ4</t>
    <phoneticPr fontId="6"/>
  </si>
  <si>
    <t xml:space="preserve"> 再エネ導入量の目安</t>
    <rPh sb="4" eb="6">
      <t>ドウニュウ</t>
    </rPh>
    <phoneticPr fontId="7"/>
  </si>
  <si>
    <t>ｃ4</t>
    <phoneticPr fontId="6"/>
  </si>
  <si>
    <t>ｃ4＝当該施設で自家消費できる再エネ年間電力発電量（ｂ3）
　　　　÷　（8,760（年間時間）×0.137（設備利用率））</t>
    <phoneticPr fontId="7"/>
  </si>
  <si>
    <t>自家消費できる再エネ規模の目安</t>
    <rPh sb="0" eb="2">
      <t>ジカ</t>
    </rPh>
    <rPh sb="2" eb="4">
      <t>ショウヒ</t>
    </rPh>
    <rPh sb="7" eb="8">
      <t>サイ</t>
    </rPh>
    <rPh sb="10" eb="12">
      <t>キボ</t>
    </rPh>
    <rPh sb="13" eb="15">
      <t>メヤス</t>
    </rPh>
    <phoneticPr fontId="7"/>
  </si>
  <si>
    <t>ｃ3</t>
    <phoneticPr fontId="6"/>
  </si>
  <si>
    <t>ｃ3＝（ｃ1+ｃ2）×365日
　　　　÷　(8,760（年間時間）×0.137（設備利用率）)</t>
    <rPh sb="28" eb="30">
      <t>ネン_x0000__x001F_</t>
    </rPh>
    <rPh sb="30" eb="32">
      <t>_x0002__x0004_!</t>
    </rPh>
    <rPh sb="40" eb="42">
      <t>_x0002__x0007_+</t>
    </rPh>
    <rPh sb="42" eb="45">
      <t/>
    </rPh>
    <phoneticPr fontId="7"/>
  </si>
  <si>
    <t>特定負荷を賄うために必要な再エネ規模の目安</t>
    <rPh sb="0" eb="2">
      <t>トクテイ</t>
    </rPh>
    <rPh sb="2" eb="4">
      <t>フカ</t>
    </rPh>
    <rPh sb="5" eb="6">
      <t>マカナ</t>
    </rPh>
    <rPh sb="10" eb="12">
      <t>ヒツヨウ</t>
    </rPh>
    <rPh sb="13" eb="14">
      <t>サイ</t>
    </rPh>
    <rPh sb="16" eb="18">
      <t>キボ</t>
    </rPh>
    <rPh sb="19" eb="21">
      <t>メヤス</t>
    </rPh>
    <phoneticPr fontId="7"/>
  </si>
  <si>
    <t>〈再エネの導入量の目安〉</t>
    <phoneticPr fontId="6"/>
  </si>
  <si>
    <t>ｃ1+ｃ2</t>
    <phoneticPr fontId="6"/>
  </si>
  <si>
    <t>ｃ2</t>
    <phoneticPr fontId="6"/>
  </si>
  <si>
    <t>ｃ1</t>
    <phoneticPr fontId="6"/>
  </si>
  <si>
    <t>※適宜、行を追加すること</t>
    <phoneticPr fontId="6"/>
  </si>
  <si>
    <t>消費
電力量
[kWh]</t>
    <rPh sb="0" eb="2">
      <t>ショウヒ</t>
    </rPh>
    <rPh sb="3" eb="6">
      <t>デンリョクリョウ</t>
    </rPh>
    <phoneticPr fontId="7"/>
  </si>
  <si>
    <t>使用
時間
[h]</t>
    <rPh sb="0" eb="2">
      <t>シヨウ</t>
    </rPh>
    <rPh sb="3" eb="5">
      <t>ジカン</t>
    </rPh>
    <phoneticPr fontId="7"/>
  </si>
  <si>
    <t>消費
電力
[W]</t>
    <rPh sb="0" eb="2">
      <t>ショウヒ</t>
    </rPh>
    <rPh sb="3" eb="5">
      <t>デンリョク</t>
    </rPh>
    <phoneticPr fontId="7"/>
  </si>
  <si>
    <t>数量</t>
    <rPh sb="0" eb="2">
      <t>スウリョウ</t>
    </rPh>
    <phoneticPr fontId="7"/>
  </si>
  <si>
    <t>機器名</t>
    <rPh sb="0" eb="2">
      <t>キキ</t>
    </rPh>
    <rPh sb="2" eb="3">
      <t>メイ</t>
    </rPh>
    <phoneticPr fontId="7"/>
  </si>
  <si>
    <t>部屋（エリア）名</t>
    <rPh sb="0" eb="2">
      <t>ヘヤ</t>
    </rPh>
    <rPh sb="7" eb="8">
      <t>メイ</t>
    </rPh>
    <phoneticPr fontId="7"/>
  </si>
  <si>
    <t>昼間と夜間の時間の合計が24時間であるか</t>
    <rPh sb="0" eb="2">
      <t>ヒルマ</t>
    </rPh>
    <rPh sb="3" eb="5">
      <t>ヤカン</t>
    </rPh>
    <rPh sb="6" eb="8">
      <t>ジカン</t>
    </rPh>
    <rPh sb="9" eb="11">
      <t>ゴウケイ</t>
    </rPh>
    <rPh sb="14" eb="16">
      <t>ジカン</t>
    </rPh>
    <phoneticPr fontId="6"/>
  </si>
  <si>
    <t>時間</t>
    <rPh sb="0" eb="2">
      <t>ジカン</t>
    </rPh>
    <phoneticPr fontId="6"/>
  </si>
  <si>
    <t>夜間（●：●～●:●）</t>
    <rPh sb="0" eb="1">
      <t>ヨル</t>
    </rPh>
    <rPh sb="1" eb="2">
      <t>カン</t>
    </rPh>
    <phoneticPr fontId="7"/>
  </si>
  <si>
    <t>昼間（●：●～●:●）</t>
    <rPh sb="0" eb="1">
      <t>ヒル</t>
    </rPh>
    <rPh sb="1" eb="2">
      <t>カン</t>
    </rPh>
    <phoneticPr fontId="7"/>
  </si>
  <si>
    <t>C. 特定負荷表（※災害時に使用を想定している機器を記入すること）</t>
    <phoneticPr fontId="6"/>
  </si>
  <si>
    <t>再エネルギーの自家消費比率：
ｂ4＝ｂ3/ｂ2×100％</t>
    <rPh sb="0" eb="1">
      <t>サイ</t>
    </rPh>
    <phoneticPr fontId="6"/>
  </si>
  <si>
    <t>※根拠資料を添付すること</t>
    <rPh sb="1" eb="3">
      <t>コンキョ</t>
    </rPh>
    <rPh sb="3" eb="5">
      <t>シリョウ</t>
    </rPh>
    <rPh sb="6" eb="8">
      <t>テンプ</t>
    </rPh>
    <phoneticPr fontId="6"/>
  </si>
  <si>
    <t>うち年間の再エネ供給可能見込量：　ｂ3</t>
    <phoneticPr fontId="6"/>
  </si>
  <si>
    <t xml:space="preserve">※根拠資料を添付すること </t>
    <phoneticPr fontId="6"/>
  </si>
  <si>
    <t>再エネ年間推定発電量：　ｂ2</t>
    <rPh sb="0" eb="1">
      <t>サイ</t>
    </rPh>
    <rPh sb="3" eb="5">
      <t>ネンカン</t>
    </rPh>
    <rPh sb="5" eb="10">
      <t>スイテイハツデンリョウ</t>
    </rPh>
    <phoneticPr fontId="6"/>
  </si>
  <si>
    <t>※直近1年間、または3年間の平均の施設の年間使用電力量を記入し、
 　数値の根拠資料を添付すること</t>
    <rPh sb="1" eb="3">
      <t>チョッキン</t>
    </rPh>
    <rPh sb="12" eb="13">
      <t>カン</t>
    </rPh>
    <rPh sb="14" eb="16">
      <t>ヘイキン</t>
    </rPh>
    <rPh sb="20" eb="22">
      <t>ネンカン</t>
    </rPh>
    <phoneticPr fontId="6"/>
  </si>
  <si>
    <t>施設全体の年間使用電力量：　ｂ1</t>
    <rPh sb="5" eb="7">
      <t>ネンカン</t>
    </rPh>
    <phoneticPr fontId="6"/>
  </si>
  <si>
    <t>B. 施設全体の使用電力量</t>
    <rPh sb="3" eb="5">
      <t>シセツ</t>
    </rPh>
    <rPh sb="5" eb="7">
      <t>ゼンタイ</t>
    </rPh>
    <rPh sb="8" eb="10">
      <t>シヨウ</t>
    </rPh>
    <rPh sb="10" eb="12">
      <t>デンリョク</t>
    </rPh>
    <rPh sb="12" eb="13">
      <t>リョウ</t>
    </rPh>
    <phoneticPr fontId="7"/>
  </si>
  <si>
    <t>1年間の稼働日数：</t>
    <rPh sb="1" eb="2">
      <t>ネン</t>
    </rPh>
    <phoneticPr fontId="6"/>
  </si>
  <si>
    <t>1週間の稼働日数：</t>
    <phoneticPr fontId="6"/>
  </si>
  <si>
    <t>A. 施設の稼働日数</t>
    <phoneticPr fontId="6"/>
  </si>
  <si>
    <t>〈平時〉</t>
    <rPh sb="1" eb="3">
      <t>ヘイジ</t>
    </rPh>
    <phoneticPr fontId="7"/>
  </si>
  <si>
    <t>施設名：</t>
    <rPh sb="0" eb="3">
      <t>シセツメイ</t>
    </rPh>
    <phoneticPr fontId="7"/>
  </si>
  <si>
    <t>〈再生可能エネルギー発電設備の規模・容量〉</t>
    <rPh sb="1" eb="3">
      <t>サイセイ</t>
    </rPh>
    <rPh sb="3" eb="5">
      <t>カノウ</t>
    </rPh>
    <rPh sb="10" eb="14">
      <t>ハツデンセツビ</t>
    </rPh>
    <rPh sb="15" eb="17">
      <t>キボ</t>
    </rPh>
    <rPh sb="18" eb="20">
      <t>ヨウリョウ</t>
    </rPh>
    <phoneticPr fontId="6"/>
  </si>
  <si>
    <t>　B-7 導入量算出表〈再生可能エネルギー発電設備〉</t>
    <rPh sb="12" eb="16">
      <t>サイセイカノウ</t>
    </rPh>
    <phoneticPr fontId="6"/>
  </si>
  <si>
    <t>発電設備出力（平時）合計</t>
    <rPh sb="0" eb="2">
      <t>ハツデン</t>
    </rPh>
    <rPh sb="2" eb="4">
      <t>セツビ</t>
    </rPh>
    <rPh sb="4" eb="6">
      <t>シュツリョク</t>
    </rPh>
    <rPh sb="7" eb="9">
      <t>ヘイジ</t>
    </rPh>
    <rPh sb="10" eb="12">
      <t>ゴウケイ</t>
    </rPh>
    <phoneticPr fontId="6"/>
  </si>
  <si>
    <t>発電設備出力（災害時）合計</t>
    <rPh sb="0" eb="2">
      <t>ハツデン</t>
    </rPh>
    <rPh sb="2" eb="4">
      <t>セツビ</t>
    </rPh>
    <rPh sb="4" eb="6">
      <t>シュツリョク</t>
    </rPh>
    <rPh sb="7" eb="10">
      <t>サイガイジ</t>
    </rPh>
    <rPh sb="11" eb="13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</si>
</sst>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&quot;▲ &quot;#,##0.0"/>
    <numFmt numFmtId="177" formatCode="#,##0;&quot;▲ &quot;#,##0"/>
    <numFmt numFmtId="178" formatCode="0.000"/>
    <numFmt numFmtId="179" formatCode="0.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2" borderId="0" xfId="1" applyFont="1" applyFill="1">
      <alignment vertical="center"/>
    </xf>
    <xf numFmtId="0" fontId="4" fillId="2" borderId="0" xfId="1" applyFont="1" applyFill="1">
      <alignment vertical="center"/>
    </xf>
    <xf numFmtId="176" fontId="4" fillId="2" borderId="0" xfId="1" applyNumberFormat="1" applyFont="1" applyFill="1">
      <alignment vertical="center"/>
    </xf>
    <xf numFmtId="0" fontId="4" fillId="0" borderId="0" xfId="1" applyFont="1" applyAlignment="1">
      <alignment horizontal="left" vertical="center" indent="1"/>
    </xf>
    <xf numFmtId="176" fontId="4" fillId="0" borderId="0" xfId="1" applyNumberFormat="1" applyFont="1">
      <alignment vertical="center"/>
    </xf>
    <xf numFmtId="176" fontId="4" fillId="0" borderId="0" xfId="1" applyNumberFormat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0" fontId="8" fillId="0" borderId="0" xfId="2" applyFont="1" applyAlignment="1">
      <alignment vertical="center"/>
    </xf>
    <xf numFmtId="176" fontId="4" fillId="0" borderId="0" xfId="1" applyNumberFormat="1" applyFont="1" applyAlignment="1">
      <alignment horizontal="left" vertical="center"/>
    </xf>
    <xf numFmtId="176" fontId="4" fillId="0" borderId="4" xfId="1" applyNumberFormat="1" applyFont="1" applyBorder="1" applyAlignment="1">
      <alignment horizontal="right" vertical="center"/>
    </xf>
    <xf numFmtId="0" fontId="4" fillId="0" borderId="0" xfId="1" applyFont="1" applyAlignment="1">
      <alignment horizontal="right" vertical="center" inden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176" fontId="4" fillId="0" borderId="5" xfId="1" applyNumberFormat="1" applyFont="1" applyBorder="1" applyAlignment="1">
      <alignment horizontal="right" vertical="center" shrinkToFit="1"/>
    </xf>
    <xf numFmtId="176" fontId="4" fillId="0" borderId="5" xfId="1" applyNumberFormat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4" xfId="1" applyFont="1" applyBorder="1">
      <alignment vertical="center"/>
    </xf>
    <xf numFmtId="176" fontId="4" fillId="0" borderId="4" xfId="1" applyNumberFormat="1" applyFont="1" applyBorder="1" applyAlignment="1">
      <alignment horizontal="left" vertical="center"/>
    </xf>
    <xf numFmtId="0" fontId="4" fillId="0" borderId="4" xfId="1" applyFont="1" applyBorder="1" applyAlignment="1">
      <alignment horizontal="right" vertical="center" indent="1"/>
    </xf>
    <xf numFmtId="0" fontId="5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 indent="1"/>
    </xf>
    <xf numFmtId="176" fontId="5" fillId="0" borderId="0" xfId="1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 wrapText="1"/>
    </xf>
    <xf numFmtId="176" fontId="4" fillId="0" borderId="5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" xfId="1" applyNumberFormat="1" applyFont="1" applyBorder="1">
      <alignment vertical="center"/>
    </xf>
    <xf numFmtId="178" fontId="4" fillId="0" borderId="7" xfId="3" applyNumberFormat="1" applyFont="1" applyFill="1" applyBorder="1">
      <alignment vertical="center"/>
    </xf>
    <xf numFmtId="0" fontId="4" fillId="0" borderId="8" xfId="2" applyFont="1" applyBorder="1" applyAlignment="1">
      <alignment vertical="center"/>
    </xf>
    <xf numFmtId="179" fontId="4" fillId="0" borderId="9" xfId="2" applyNumberFormat="1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9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0" xfId="1" applyFont="1" applyBorder="1">
      <alignment vertical="center"/>
    </xf>
    <xf numFmtId="178" fontId="4" fillId="0" borderId="11" xfId="3" applyNumberFormat="1" applyFont="1" applyFill="1" applyBorder="1">
      <alignment vertical="center"/>
    </xf>
    <xf numFmtId="0" fontId="4" fillId="0" borderId="12" xfId="1" applyFont="1" applyBorder="1">
      <alignment vertical="center"/>
    </xf>
    <xf numFmtId="179" fontId="4" fillId="0" borderId="12" xfId="1" applyNumberFormat="1" applyFont="1" applyBorder="1">
      <alignment vertical="center"/>
    </xf>
    <xf numFmtId="0" fontId="4" fillId="0" borderId="13" xfId="1" applyFont="1" applyBorder="1" applyAlignment="1">
      <alignment vertical="center" shrinkToFit="1"/>
    </xf>
    <xf numFmtId="0" fontId="4" fillId="0" borderId="14" xfId="1" applyFont="1" applyBorder="1" applyAlignment="1">
      <alignment vertical="center" shrinkToFit="1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178" fontId="4" fillId="0" borderId="15" xfId="3" applyNumberFormat="1" applyFont="1" applyFill="1" applyBorder="1">
      <alignment vertical="center"/>
    </xf>
    <xf numFmtId="0" fontId="4" fillId="0" borderId="16" xfId="1" applyFont="1" applyBorder="1">
      <alignment vertical="center"/>
    </xf>
    <xf numFmtId="0" fontId="4" fillId="0" borderId="17" xfId="1" applyFont="1" applyBorder="1">
      <alignment vertical="center"/>
    </xf>
    <xf numFmtId="0" fontId="5" fillId="0" borderId="18" xfId="1" applyFont="1" applyBorder="1" applyAlignment="1">
      <alignment horizontal="center" vertical="center" wrapText="1" shrinkToFit="1"/>
    </xf>
    <xf numFmtId="0" fontId="5" fillId="0" borderId="19" xfId="1" applyFont="1" applyBorder="1" applyAlignment="1">
      <alignment horizontal="center" vertical="center" wrapText="1" shrinkToFit="1"/>
    </xf>
    <xf numFmtId="0" fontId="4" fillId="0" borderId="19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2" borderId="0" xfId="1" applyFont="1" applyFill="1" applyAlignment="1">
      <alignment horizontal="left" vertical="center" indent="1"/>
    </xf>
    <xf numFmtId="0" fontId="8" fillId="0" borderId="4" xfId="2" applyFont="1" applyBorder="1" applyAlignment="1">
      <alignment vertical="center"/>
    </xf>
    <xf numFmtId="0" fontId="4" fillId="2" borderId="4" xfId="1" applyFont="1" applyFill="1" applyBorder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2" applyFont="1" applyFill="1"/>
    <xf numFmtId="0" fontId="2" fillId="2" borderId="0" xfId="1" applyFont="1" applyFill="1">
      <alignment vertical="center"/>
    </xf>
    <xf numFmtId="0" fontId="4" fillId="2" borderId="0" xfId="2" applyFont="1" applyFill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horizontal="left" vertical="center" wrapText="1" indent="1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3" fillId="2" borderId="0" xfId="1" applyFont="1" applyFill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76" fontId="4" fillId="0" borderId="4" xfId="1" applyNumberFormat="1" applyFont="1" applyBorder="1" applyAlignment="1">
      <alignment horizontal="right" vertical="center" indent="1"/>
    </xf>
    <xf numFmtId="0" fontId="8" fillId="0" borderId="0" xfId="2" applyFont="1" applyAlignment="1">
      <alignment horizontal="left" vertical="center" wrapText="1"/>
    </xf>
    <xf numFmtId="176" fontId="4" fillId="0" borderId="5" xfId="1" applyNumberFormat="1" applyFont="1" applyBorder="1" applyAlignment="1">
      <alignment horizontal="right" vertical="center" indent="1"/>
    </xf>
  </cellXfs>
  <cellStyles count="4">
    <cellStyle name="桁区切り 4" xfId="3" xr:uid="{49210DF3-DDC3-4C39-8B29-FCABCC31BB4A}"/>
    <cellStyle name="標準" xfId="0" builtinId="0"/>
    <cellStyle name="標準 2" xfId="2" xr:uid="{3C5E1016-C6E5-47C5-9680-7540D55C8AB8}"/>
    <cellStyle name="標準 2 2" xfId="1" xr:uid="{0ECD2168-1539-471C-BACA-9571A007C64D}"/>
  </cellStyles>
  <dxfs count="1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DADD8-704D-4E6E-B8BA-551504E0B072}">
  <sheetPr>
    <tabColor rgb="FF00B050"/>
    <pageSetUpPr fitToPage="1"/>
  </sheetPr>
  <dimension ref="A1:P62"/>
  <sheetViews>
    <sheetView showGridLines="0" tabSelected="1" view="pageBreakPreview" zoomScale="90" zoomScaleNormal="100" zoomScaleSheetLayoutView="90" workbookViewId="0">
      <selection activeCell="C42" sqref="C42"/>
    </sheetView>
  </sheetViews>
  <sheetFormatPr defaultColWidth="9" defaultRowHeight="13.5"/>
  <cols>
    <col min="1" max="1" width="1.625" style="1" customWidth="1"/>
    <col min="2" max="2" width="8.625" style="1" customWidth="1"/>
    <col min="3" max="3" width="21.625" style="1" customWidth="1"/>
    <col min="4" max="4" width="14.5" style="1" customWidth="1"/>
    <col min="5" max="6" width="7.375" style="1" customWidth="1"/>
    <col min="7" max="7" width="6" style="1" customWidth="1"/>
    <col min="8" max="8" width="7.625" style="1" customWidth="1"/>
    <col min="9" max="9" width="12.875" style="1" customWidth="1"/>
    <col min="10" max="10" width="9.375" style="1" customWidth="1"/>
    <col min="11" max="11" width="9.25" style="1" customWidth="1"/>
    <col min="12" max="12" width="9.375" style="1" customWidth="1"/>
    <col min="13" max="13" width="7" style="1" customWidth="1"/>
    <col min="14" max="14" width="7.625" style="1" customWidth="1"/>
    <col min="15" max="15" width="12.875" style="1" customWidth="1"/>
    <col min="16" max="16384" width="9" style="1"/>
  </cols>
  <sheetData>
    <row r="1" spans="1:14" ht="40.5" customHeight="1">
      <c r="A1" s="73"/>
      <c r="B1" s="86" t="s">
        <v>75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72"/>
    </row>
    <row r="2" spans="1:14" s="2" customFormat="1" ht="20.100000000000001" customHeight="1">
      <c r="A2" s="71"/>
      <c r="B2" s="70"/>
      <c r="C2" s="70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2" customFormat="1" ht="20.100000000000001" customHeight="1" thickBot="1">
      <c r="A3" s="4"/>
      <c r="B3" s="4" t="s">
        <v>73</v>
      </c>
      <c r="C3" s="87"/>
      <c r="D3" s="87"/>
      <c r="E3" s="87"/>
      <c r="F3" s="87"/>
      <c r="G3" s="69"/>
      <c r="H3" s="69"/>
      <c r="I3" s="69"/>
      <c r="J3" s="69"/>
      <c r="K3" s="69"/>
      <c r="L3" s="69"/>
      <c r="M3" s="69"/>
      <c r="N3" s="69"/>
    </row>
    <row r="4" spans="1:14" s="2" customFormat="1" ht="20.100000000000001" customHeight="1">
      <c r="A4" s="4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4"/>
    </row>
    <row r="5" spans="1:14" s="2" customFormat="1" ht="20.100000000000001" customHeight="1">
      <c r="A5" s="4"/>
      <c r="B5" s="4" t="s">
        <v>72</v>
      </c>
      <c r="C5" s="4"/>
    </row>
    <row r="6" spans="1:14" s="2" customFormat="1" ht="20.100000000000001" customHeight="1">
      <c r="A6" s="4"/>
      <c r="B6" s="62" t="s">
        <v>71</v>
      </c>
      <c r="C6" s="4"/>
    </row>
    <row r="7" spans="1:14" s="2" customFormat="1" ht="20.100000000000001" customHeight="1" thickBot="1">
      <c r="A7" s="4"/>
      <c r="B7" s="4"/>
      <c r="C7" s="4" t="s">
        <v>70</v>
      </c>
      <c r="D7" s="23"/>
      <c r="E7" s="2" t="s">
        <v>15</v>
      </c>
      <c r="K7" s="67"/>
    </row>
    <row r="8" spans="1:14" s="2" customFormat="1" ht="20.100000000000001" customHeight="1" thickBot="1">
      <c r="A8" s="4"/>
      <c r="B8" s="4"/>
      <c r="C8" s="4" t="s">
        <v>69</v>
      </c>
      <c r="D8" s="23"/>
      <c r="E8" s="2" t="s">
        <v>15</v>
      </c>
      <c r="K8" s="67"/>
    </row>
    <row r="9" spans="1:14" s="2" customFormat="1" ht="16.5" customHeight="1" thickBot="1">
      <c r="A9" s="4"/>
      <c r="B9" s="64"/>
      <c r="C9" s="64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s="2" customFormat="1" ht="16.5" customHeight="1">
      <c r="A10" s="4"/>
      <c r="B10" s="4"/>
      <c r="C10" s="4"/>
    </row>
    <row r="11" spans="1:14" s="2" customFormat="1" ht="20.100000000000001" customHeight="1">
      <c r="A11" s="4"/>
      <c r="B11" s="62" t="s">
        <v>68</v>
      </c>
      <c r="C11" s="4"/>
    </row>
    <row r="12" spans="1:14" s="2" customFormat="1" ht="30" customHeight="1" thickBot="1">
      <c r="A12" s="4"/>
      <c r="B12" s="4"/>
      <c r="C12" s="88" t="s">
        <v>67</v>
      </c>
      <c r="D12" s="88"/>
      <c r="E12" s="89"/>
      <c r="F12" s="89"/>
      <c r="G12" s="7" t="s">
        <v>10</v>
      </c>
      <c r="H12" s="78" t="s">
        <v>66</v>
      </c>
      <c r="I12" s="78"/>
      <c r="J12" s="78"/>
      <c r="K12" s="78"/>
      <c r="L12" s="78"/>
      <c r="M12" s="78"/>
      <c r="N12" s="78"/>
    </row>
    <row r="13" spans="1:14" s="2" customFormat="1" ht="30" customHeight="1" thickBot="1">
      <c r="A13" s="4"/>
      <c r="B13" s="4"/>
      <c r="C13" s="66" t="s">
        <v>65</v>
      </c>
      <c r="D13" s="66"/>
      <c r="E13" s="89"/>
      <c r="F13" s="89"/>
      <c r="G13" s="7" t="s">
        <v>10</v>
      </c>
      <c r="H13" s="78" t="s">
        <v>64</v>
      </c>
      <c r="I13" s="78"/>
      <c r="J13" s="78"/>
      <c r="K13" s="78"/>
      <c r="L13" s="78"/>
      <c r="M13" s="78"/>
      <c r="N13" s="78"/>
    </row>
    <row r="14" spans="1:14" s="2" customFormat="1" ht="30" customHeight="1" thickBot="1">
      <c r="A14" s="4"/>
      <c r="B14" s="4"/>
      <c r="C14" s="90" t="s">
        <v>63</v>
      </c>
      <c r="D14" s="88"/>
      <c r="E14" s="89"/>
      <c r="F14" s="89"/>
      <c r="G14" s="7" t="s">
        <v>10</v>
      </c>
      <c r="H14" s="79" t="s">
        <v>62</v>
      </c>
      <c r="I14" s="79"/>
      <c r="J14" s="79"/>
      <c r="K14" s="79"/>
      <c r="L14" s="79"/>
      <c r="M14" s="79"/>
      <c r="N14" s="79"/>
    </row>
    <row r="15" spans="1:14" s="2" customFormat="1" ht="30" customHeight="1" thickBot="1">
      <c r="A15" s="4"/>
      <c r="B15" s="4"/>
      <c r="C15" s="90" t="s">
        <v>61</v>
      </c>
      <c r="D15" s="90"/>
      <c r="E15" s="91" t="str">
        <f>IF(OR(E13="",E14=""),"",E14/E13*100)</f>
        <v/>
      </c>
      <c r="F15" s="91"/>
      <c r="G15" s="7" t="s">
        <v>31</v>
      </c>
      <c r="I15" s="65"/>
      <c r="J15" s="65"/>
      <c r="K15" s="65"/>
      <c r="L15" s="7"/>
      <c r="M15" s="7"/>
      <c r="N15" s="9"/>
    </row>
    <row r="16" spans="1:14" s="2" customFormat="1" ht="15.75" customHeight="1" thickBot="1">
      <c r="A16" s="4"/>
      <c r="B16" s="64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6" s="2" customFormat="1" ht="15.75" customHeight="1">
      <c r="A17" s="4"/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6" s="2" customFormat="1" ht="33" customHeight="1" thickBot="1">
      <c r="A18" s="4"/>
      <c r="B18" s="62" t="s">
        <v>60</v>
      </c>
      <c r="C18" s="4"/>
    </row>
    <row r="19" spans="1:16" s="2" customFormat="1" ht="20.100000000000001" customHeight="1">
      <c r="C19" s="83" t="s">
        <v>59</v>
      </c>
      <c r="D19" s="84"/>
      <c r="E19" s="84"/>
      <c r="F19" s="85"/>
      <c r="G19" s="61"/>
      <c r="H19" s="60" t="s">
        <v>57</v>
      </c>
      <c r="I19" s="84" t="s">
        <v>58</v>
      </c>
      <c r="J19" s="84"/>
      <c r="K19" s="84"/>
      <c r="L19" s="84"/>
      <c r="M19" s="61"/>
      <c r="N19" s="60" t="s">
        <v>57</v>
      </c>
      <c r="O19" s="59" t="str">
        <f>IF(AND(G19="",M19=""),"",IF(G19+M19=24,"○","×"))</f>
        <v/>
      </c>
      <c r="P19" s="58" t="s">
        <v>56</v>
      </c>
    </row>
    <row r="20" spans="1:16" s="9" customFormat="1" ht="38.25" customHeight="1">
      <c r="C20" s="57" t="s">
        <v>55</v>
      </c>
      <c r="D20" s="56" t="s">
        <v>54</v>
      </c>
      <c r="E20" s="55" t="s">
        <v>53</v>
      </c>
      <c r="F20" s="54" t="s">
        <v>52</v>
      </c>
      <c r="G20" s="54" t="s">
        <v>51</v>
      </c>
      <c r="H20" s="53" t="s">
        <v>50</v>
      </c>
      <c r="I20" s="56" t="s">
        <v>55</v>
      </c>
      <c r="J20" s="56" t="s">
        <v>54</v>
      </c>
      <c r="K20" s="55" t="s">
        <v>53</v>
      </c>
      <c r="L20" s="54" t="s">
        <v>52</v>
      </c>
      <c r="M20" s="54" t="s">
        <v>51</v>
      </c>
      <c r="N20" s="53" t="s">
        <v>50</v>
      </c>
    </row>
    <row r="21" spans="1:16" s="2" customFormat="1" ht="20.100000000000001" customHeight="1">
      <c r="C21" s="49"/>
      <c r="D21" s="51"/>
      <c r="E21" s="44"/>
      <c r="F21" s="45"/>
      <c r="G21" s="44"/>
      <c r="H21" s="50">
        <f t="shared" ref="H21:H30" si="0">(E21*F21*G21)/1000</f>
        <v>0</v>
      </c>
      <c r="I21" s="52"/>
      <c r="J21" s="51"/>
      <c r="K21" s="44"/>
      <c r="L21" s="45"/>
      <c r="M21" s="44"/>
      <c r="N21" s="50">
        <f t="shared" ref="N21:N30" si="1">(K21*L21*M21)/1000</f>
        <v>0</v>
      </c>
    </row>
    <row r="22" spans="1:16" s="2" customFormat="1" ht="20.100000000000001" customHeight="1">
      <c r="C22" s="49"/>
      <c r="D22" s="48"/>
      <c r="E22" s="44"/>
      <c r="F22" s="45"/>
      <c r="G22" s="44"/>
      <c r="H22" s="43">
        <f t="shared" si="0"/>
        <v>0</v>
      </c>
      <c r="I22" s="48"/>
      <c r="J22" s="48"/>
      <c r="K22" s="44"/>
      <c r="L22" s="45"/>
      <c r="M22" s="44"/>
      <c r="N22" s="43">
        <f t="shared" si="1"/>
        <v>0</v>
      </c>
    </row>
    <row r="23" spans="1:16" s="2" customFormat="1" ht="20.100000000000001" customHeight="1">
      <c r="C23" s="49"/>
      <c r="D23" s="48"/>
      <c r="E23" s="44"/>
      <c r="F23" s="45"/>
      <c r="G23" s="44"/>
      <c r="H23" s="43">
        <f t="shared" si="0"/>
        <v>0</v>
      </c>
      <c r="I23" s="48"/>
      <c r="J23" s="48"/>
      <c r="K23" s="44"/>
      <c r="L23" s="45"/>
      <c r="M23" s="44"/>
      <c r="N23" s="43">
        <f t="shared" si="1"/>
        <v>0</v>
      </c>
    </row>
    <row r="24" spans="1:16" s="2" customFormat="1" ht="20.100000000000001" customHeight="1">
      <c r="C24" s="49"/>
      <c r="D24" s="48"/>
      <c r="E24" s="44"/>
      <c r="F24" s="45"/>
      <c r="G24" s="44"/>
      <c r="H24" s="43">
        <f t="shared" si="0"/>
        <v>0</v>
      </c>
      <c r="I24" s="48"/>
      <c r="J24" s="48"/>
      <c r="K24" s="44"/>
      <c r="L24" s="45"/>
      <c r="M24" s="44"/>
      <c r="N24" s="43">
        <f t="shared" si="1"/>
        <v>0</v>
      </c>
    </row>
    <row r="25" spans="1:16" s="2" customFormat="1" ht="20.100000000000001" customHeight="1">
      <c r="C25" s="49"/>
      <c r="D25" s="48"/>
      <c r="E25" s="44"/>
      <c r="F25" s="45"/>
      <c r="G25" s="44"/>
      <c r="H25" s="43">
        <f t="shared" si="0"/>
        <v>0</v>
      </c>
      <c r="I25" s="48"/>
      <c r="J25" s="48"/>
      <c r="K25" s="44"/>
      <c r="L25" s="45"/>
      <c r="M25" s="44"/>
      <c r="N25" s="43">
        <f t="shared" si="1"/>
        <v>0</v>
      </c>
    </row>
    <row r="26" spans="1:16" s="2" customFormat="1" ht="20.100000000000001" customHeight="1">
      <c r="C26" s="47"/>
      <c r="D26" s="46"/>
      <c r="E26" s="44"/>
      <c r="F26" s="45"/>
      <c r="G26" s="44"/>
      <c r="H26" s="43">
        <f t="shared" si="0"/>
        <v>0</v>
      </c>
      <c r="I26" s="46"/>
      <c r="J26" s="46"/>
      <c r="K26" s="44"/>
      <c r="L26" s="45"/>
      <c r="M26" s="44"/>
      <c r="N26" s="43">
        <f t="shared" si="1"/>
        <v>0</v>
      </c>
    </row>
    <row r="27" spans="1:16" s="2" customFormat="1" ht="20.100000000000001" customHeight="1">
      <c r="C27" s="47"/>
      <c r="D27" s="46"/>
      <c r="E27" s="44"/>
      <c r="F27" s="45"/>
      <c r="G27" s="44"/>
      <c r="H27" s="43">
        <f t="shared" si="0"/>
        <v>0</v>
      </c>
      <c r="I27" s="46"/>
      <c r="J27" s="46"/>
      <c r="K27" s="44"/>
      <c r="L27" s="45"/>
      <c r="M27" s="44"/>
      <c r="N27" s="43">
        <f t="shared" si="1"/>
        <v>0</v>
      </c>
    </row>
    <row r="28" spans="1:16" s="2" customFormat="1" ht="20.100000000000001" customHeight="1">
      <c r="C28" s="47"/>
      <c r="D28" s="46"/>
      <c r="E28" s="44"/>
      <c r="F28" s="45"/>
      <c r="G28" s="44"/>
      <c r="H28" s="43">
        <f t="shared" si="0"/>
        <v>0</v>
      </c>
      <c r="I28" s="46"/>
      <c r="J28" s="46"/>
      <c r="K28" s="44"/>
      <c r="L28" s="45"/>
      <c r="M28" s="44"/>
      <c r="N28" s="43">
        <f t="shared" si="1"/>
        <v>0</v>
      </c>
    </row>
    <row r="29" spans="1:16" s="2" customFormat="1" ht="20.100000000000001" customHeight="1">
      <c r="C29" s="47"/>
      <c r="D29" s="46"/>
      <c r="E29" s="44"/>
      <c r="F29" s="45"/>
      <c r="G29" s="44"/>
      <c r="H29" s="43">
        <f t="shared" si="0"/>
        <v>0</v>
      </c>
      <c r="I29" s="46"/>
      <c r="J29" s="46"/>
      <c r="K29" s="44"/>
      <c r="L29" s="45"/>
      <c r="M29" s="44"/>
      <c r="N29" s="43">
        <f t="shared" si="1"/>
        <v>0</v>
      </c>
    </row>
    <row r="30" spans="1:16" s="2" customFormat="1" ht="20.100000000000001" customHeight="1" thickBot="1">
      <c r="C30" s="42"/>
      <c r="D30" s="40"/>
      <c r="E30" s="39"/>
      <c r="F30" s="38"/>
      <c r="G30" s="37"/>
      <c r="H30" s="36">
        <f t="shared" si="0"/>
        <v>0</v>
      </c>
      <c r="I30" s="41"/>
      <c r="J30" s="40"/>
      <c r="K30" s="39"/>
      <c r="L30" s="38"/>
      <c r="M30" s="37"/>
      <c r="N30" s="36">
        <f t="shared" si="1"/>
        <v>0</v>
      </c>
    </row>
    <row r="31" spans="1:16" s="7" customFormat="1" ht="20.100000000000001" customHeight="1" thickBot="1">
      <c r="C31" s="35" t="s">
        <v>49</v>
      </c>
      <c r="D31" s="35"/>
      <c r="E31" s="35"/>
      <c r="F31" s="35"/>
      <c r="G31" s="34" t="s">
        <v>48</v>
      </c>
      <c r="H31" s="33">
        <f>SUM(H21:H30)</f>
        <v>0</v>
      </c>
      <c r="I31" s="35"/>
      <c r="J31" s="35"/>
      <c r="K31" s="35"/>
      <c r="L31" s="35"/>
      <c r="M31" s="34" t="s">
        <v>47</v>
      </c>
      <c r="N31" s="33">
        <f>SUM(N21:N30)</f>
        <v>0</v>
      </c>
    </row>
    <row r="32" spans="1:16" s="7" customFormat="1" ht="14.25" customHeight="1" thickBot="1">
      <c r="B32" s="32"/>
      <c r="C32" s="32"/>
      <c r="D32" s="32"/>
      <c r="E32" s="32"/>
      <c r="F32" s="32"/>
      <c r="G32" s="13"/>
      <c r="H32" s="32"/>
      <c r="I32" s="32"/>
      <c r="J32" s="32"/>
      <c r="K32" s="32"/>
      <c r="L32" s="32"/>
      <c r="M32" s="13" t="s">
        <v>46</v>
      </c>
      <c r="N32" s="32">
        <f>+H31+N31</f>
        <v>0</v>
      </c>
    </row>
    <row r="33" spans="2:14" s="7" customFormat="1" ht="14.25" customHeight="1">
      <c r="G33" s="10"/>
      <c r="M33" s="10"/>
    </row>
    <row r="34" spans="2:14" s="7" customFormat="1" ht="20.100000000000001" customHeight="1">
      <c r="B34" s="7" t="s">
        <v>45</v>
      </c>
      <c r="G34" s="10"/>
      <c r="M34" s="10"/>
    </row>
    <row r="35" spans="2:14" s="2" customFormat="1" ht="39" customHeight="1" thickBot="1">
      <c r="B35" s="6" t="s">
        <v>44</v>
      </c>
      <c r="E35" s="20"/>
      <c r="F35" s="78" t="s">
        <v>43</v>
      </c>
      <c r="G35" s="78"/>
      <c r="H35" s="78"/>
      <c r="I35" s="78"/>
      <c r="J35" s="78"/>
      <c r="K35" s="14" t="s">
        <v>42</v>
      </c>
      <c r="L35" s="13">
        <f>ROUND((H31+N31)*365/(8760*0.137),1)</f>
        <v>0</v>
      </c>
      <c r="M35" s="12" t="s">
        <v>2</v>
      </c>
    </row>
    <row r="36" spans="2:14" s="2" customFormat="1" ht="36.75" customHeight="1" thickBot="1">
      <c r="B36" s="6" t="s">
        <v>41</v>
      </c>
      <c r="E36" s="20"/>
      <c r="F36" s="78" t="s">
        <v>40</v>
      </c>
      <c r="G36" s="78"/>
      <c r="H36" s="78"/>
      <c r="I36" s="78"/>
      <c r="J36" s="78"/>
      <c r="K36" s="14" t="s">
        <v>39</v>
      </c>
      <c r="L36" s="18">
        <f>ROUND(E14/(8760*0.137),1)</f>
        <v>0</v>
      </c>
      <c r="M36" s="12" t="s">
        <v>2</v>
      </c>
    </row>
    <row r="37" spans="2:14" s="2" customFormat="1" ht="30" customHeight="1" thickBot="1">
      <c r="B37" s="6" t="s">
        <v>38</v>
      </c>
      <c r="F37" s="79" t="s">
        <v>37</v>
      </c>
      <c r="G37" s="79"/>
      <c r="H37" s="79"/>
      <c r="I37" s="14" t="s">
        <v>36</v>
      </c>
      <c r="J37" s="32">
        <f>L35</f>
        <v>0</v>
      </c>
      <c r="K37" s="9" t="s">
        <v>11</v>
      </c>
      <c r="L37" s="31">
        <f>L36</f>
        <v>0</v>
      </c>
      <c r="M37" s="7" t="s">
        <v>2</v>
      </c>
    </row>
    <row r="38" spans="2:14" s="2" customFormat="1" ht="30" customHeight="1">
      <c r="B38" s="20" t="s">
        <v>74</v>
      </c>
      <c r="E38" s="20"/>
      <c r="F38" s="30"/>
      <c r="G38" s="30"/>
      <c r="H38" s="30"/>
      <c r="I38" s="30"/>
      <c r="J38" s="30"/>
      <c r="K38" s="14"/>
      <c r="L38" s="10"/>
      <c r="M38" s="12" t="s">
        <v>35</v>
      </c>
    </row>
    <row r="39" spans="2:14" s="2" customFormat="1" ht="16.5" customHeight="1">
      <c r="B39" s="6"/>
      <c r="E39" s="20"/>
      <c r="F39" s="30"/>
      <c r="G39" s="30"/>
      <c r="H39" s="30"/>
      <c r="I39" s="30"/>
      <c r="J39" s="30"/>
      <c r="K39" s="14"/>
      <c r="L39" s="74"/>
      <c r="M39" s="12"/>
    </row>
    <row r="40" spans="2:14" s="2" customFormat="1" ht="30" customHeight="1" thickBot="1">
      <c r="B40" s="6" t="s">
        <v>76</v>
      </c>
      <c r="E40" s="20"/>
      <c r="F40" s="30"/>
      <c r="G40" s="30"/>
      <c r="H40" s="30"/>
      <c r="I40" s="30"/>
      <c r="J40" s="30"/>
      <c r="K40" s="14" t="s">
        <v>34</v>
      </c>
      <c r="L40" s="13"/>
      <c r="M40" s="12" t="s">
        <v>2</v>
      </c>
    </row>
    <row r="41" spans="2:14" s="2" customFormat="1" ht="15" customHeight="1">
      <c r="B41" s="6"/>
      <c r="E41" s="20"/>
      <c r="F41" s="30"/>
      <c r="G41" s="30"/>
      <c r="H41" s="30"/>
      <c r="I41" s="30"/>
      <c r="J41" s="30"/>
      <c r="K41" s="14"/>
      <c r="L41" s="34" t="str">
        <f>IF(OR(L39="",L40=""),"",L39/L40*100)</f>
        <v/>
      </c>
      <c r="M41" s="12"/>
    </row>
    <row r="42" spans="2:14" s="2" customFormat="1" ht="30" customHeight="1" thickBot="1">
      <c r="B42" s="6" t="s">
        <v>77</v>
      </c>
      <c r="E42" s="20"/>
      <c r="F42" s="30"/>
      <c r="G42" s="30"/>
      <c r="H42" s="30"/>
      <c r="I42" s="30"/>
      <c r="J42" s="30"/>
      <c r="K42" s="14" t="s">
        <v>33</v>
      </c>
      <c r="L42" s="13"/>
      <c r="M42" s="12" t="s">
        <v>2</v>
      </c>
    </row>
    <row r="43" spans="2:14" s="2" customFormat="1" ht="9" customHeight="1">
      <c r="B43" s="6"/>
      <c r="E43" s="20"/>
      <c r="F43" s="30"/>
      <c r="G43" s="30"/>
      <c r="H43" s="30"/>
      <c r="I43" s="30"/>
      <c r="J43" s="30"/>
      <c r="K43" s="14"/>
      <c r="L43" s="14"/>
      <c r="M43" s="12"/>
    </row>
    <row r="44" spans="2:14" s="2" customFormat="1" ht="29.25" customHeight="1" thickBot="1">
      <c r="B44" s="6" t="s">
        <v>29</v>
      </c>
      <c r="E44" s="80"/>
      <c r="F44" s="80"/>
      <c r="G44" s="80"/>
      <c r="H44" s="80"/>
      <c r="I44" s="80"/>
      <c r="J44" s="80"/>
      <c r="K44" s="14" t="s">
        <v>32</v>
      </c>
      <c r="L44" s="13">
        <f>+E13</f>
        <v>0</v>
      </c>
      <c r="M44" s="12" t="s">
        <v>6</v>
      </c>
    </row>
    <row r="45" spans="2:14" s="2" customFormat="1" ht="14.25">
      <c r="B45" s="6"/>
      <c r="E45" s="29"/>
      <c r="F45" s="29"/>
      <c r="G45" s="29"/>
      <c r="H45" s="29"/>
      <c r="I45" s="28"/>
      <c r="J45" s="27"/>
      <c r="K45" s="9"/>
      <c r="L45" s="8"/>
      <c r="M45" s="7"/>
    </row>
    <row r="46" spans="2:14" s="2" customFormat="1" ht="30" customHeight="1" thickBot="1">
      <c r="B46" s="6" t="s">
        <v>28</v>
      </c>
      <c r="E46" s="80" t="s">
        <v>27</v>
      </c>
      <c r="F46" s="80"/>
      <c r="G46" s="80"/>
      <c r="H46" s="80"/>
      <c r="I46" s="80"/>
      <c r="J46" s="80"/>
      <c r="K46" s="14" t="s">
        <v>30</v>
      </c>
      <c r="L46" s="13"/>
      <c r="M46" s="12" t="s">
        <v>2</v>
      </c>
    </row>
    <row r="47" spans="2:14" s="2" customFormat="1" ht="30" customHeight="1" thickBot="1">
      <c r="B47" s="26"/>
      <c r="C47" s="21"/>
      <c r="D47" s="21"/>
      <c r="E47" s="25"/>
      <c r="F47" s="24"/>
      <c r="G47" s="24"/>
      <c r="H47" s="24"/>
      <c r="I47" s="24"/>
      <c r="J47" s="24"/>
      <c r="K47" s="23"/>
      <c r="L47" s="13"/>
      <c r="M47" s="22"/>
      <c r="N47" s="21"/>
    </row>
    <row r="48" spans="2:14" s="2" customFormat="1" ht="30" customHeight="1">
      <c r="B48" s="20" t="s">
        <v>26</v>
      </c>
      <c r="E48" s="20"/>
    </row>
    <row r="49" spans="1:14">
      <c r="B49" s="1" t="s">
        <v>25</v>
      </c>
    </row>
    <row r="50" spans="1:14" s="2" customFormat="1" ht="30" customHeight="1" thickBot="1">
      <c r="B50" s="6" t="s">
        <v>24</v>
      </c>
      <c r="E50" s="20"/>
      <c r="F50" s="79" t="s">
        <v>23</v>
      </c>
      <c r="G50" s="79"/>
      <c r="H50" s="79"/>
      <c r="I50" s="79"/>
      <c r="J50" s="79"/>
      <c r="K50" s="14" t="s">
        <v>22</v>
      </c>
      <c r="L50" s="13">
        <f>ROUND((H31+N31)/0.8,1)</f>
        <v>0</v>
      </c>
      <c r="M50" s="12" t="s">
        <v>10</v>
      </c>
    </row>
    <row r="51" spans="1:14" s="2" customFormat="1" ht="30" customHeight="1" thickBot="1">
      <c r="B51" s="6" t="s">
        <v>21</v>
      </c>
      <c r="E51" s="20"/>
      <c r="F51" s="16" t="s">
        <v>20</v>
      </c>
      <c r="G51" s="16"/>
      <c r="H51" s="16"/>
      <c r="I51" s="16"/>
      <c r="J51" s="16"/>
      <c r="K51" s="14" t="s">
        <v>19</v>
      </c>
      <c r="L51" s="13">
        <f>+E14/365</f>
        <v>0</v>
      </c>
      <c r="M51" s="12" t="s">
        <v>10</v>
      </c>
    </row>
    <row r="52" spans="1:14" s="2" customFormat="1" ht="39.950000000000003" customHeight="1" thickBot="1">
      <c r="B52" s="6" t="s">
        <v>18</v>
      </c>
      <c r="E52" s="20"/>
      <c r="F52" s="81" t="s">
        <v>17</v>
      </c>
      <c r="G52" s="81"/>
      <c r="H52" s="81"/>
      <c r="I52" s="81"/>
      <c r="J52" s="81"/>
      <c r="K52" s="14" t="s">
        <v>16</v>
      </c>
      <c r="L52" s="19"/>
      <c r="M52" s="12" t="s">
        <v>15</v>
      </c>
    </row>
    <row r="53" spans="1:14" s="2" customFormat="1" ht="30" customHeight="1" thickBot="1">
      <c r="B53" s="6" t="s">
        <v>14</v>
      </c>
      <c r="F53" s="79" t="s">
        <v>13</v>
      </c>
      <c r="G53" s="79"/>
      <c r="H53" s="79"/>
      <c r="I53" s="14" t="s">
        <v>12</v>
      </c>
      <c r="J53" s="13">
        <f>L50*L52</f>
        <v>0</v>
      </c>
      <c r="K53" s="9" t="s">
        <v>11</v>
      </c>
      <c r="L53" s="17">
        <f>+L51</f>
        <v>0</v>
      </c>
      <c r="M53" s="7" t="s">
        <v>10</v>
      </c>
    </row>
    <row r="55" spans="1:14" s="2" customFormat="1" ht="30" customHeight="1" thickBot="1">
      <c r="B55" s="6" t="s">
        <v>9</v>
      </c>
      <c r="E55" s="80" t="s">
        <v>8</v>
      </c>
      <c r="F55" s="80"/>
      <c r="G55" s="80"/>
      <c r="H55" s="80"/>
      <c r="I55" s="80"/>
      <c r="J55" s="80"/>
      <c r="K55" s="14" t="s">
        <v>7</v>
      </c>
      <c r="L55" s="13"/>
      <c r="M55" s="12" t="s">
        <v>6</v>
      </c>
    </row>
    <row r="56" spans="1:14" s="2" customFormat="1" ht="14.25" customHeight="1">
      <c r="B56" s="9"/>
      <c r="C56" s="9"/>
      <c r="D56" s="9"/>
      <c r="E56" s="16"/>
      <c r="F56" s="16"/>
      <c r="G56" s="16"/>
      <c r="H56" s="15"/>
      <c r="I56" s="15"/>
      <c r="J56" s="15"/>
      <c r="K56" s="7"/>
      <c r="L56" s="9"/>
      <c r="M56" s="7"/>
    </row>
    <row r="57" spans="1:14" s="2" customFormat="1" ht="30" customHeight="1" thickBot="1">
      <c r="B57" s="82" t="s">
        <v>5</v>
      </c>
      <c r="C57" s="82"/>
      <c r="D57" s="82"/>
      <c r="E57" s="80" t="s">
        <v>4</v>
      </c>
      <c r="F57" s="80"/>
      <c r="G57" s="80"/>
      <c r="H57" s="80"/>
      <c r="I57" s="80"/>
      <c r="J57" s="80"/>
      <c r="K57" s="14" t="s">
        <v>3</v>
      </c>
      <c r="L57" s="13"/>
      <c r="M57" s="12" t="s">
        <v>2</v>
      </c>
      <c r="N57" s="7"/>
    </row>
    <row r="58" spans="1:14" s="2" customFormat="1" ht="14.25">
      <c r="B58" s="6"/>
      <c r="I58" s="11"/>
      <c r="J58" s="10"/>
      <c r="K58" s="9"/>
      <c r="L58" s="8"/>
      <c r="M58" s="7"/>
    </row>
    <row r="59" spans="1:14" s="2" customFormat="1" ht="30" customHeight="1">
      <c r="B59" s="6" t="s">
        <v>1</v>
      </c>
      <c r="D59" s="75"/>
      <c r="E59" s="76"/>
      <c r="F59" s="76"/>
      <c r="G59" s="76"/>
      <c r="H59" s="76"/>
      <c r="I59" s="76"/>
      <c r="J59" s="76"/>
      <c r="K59" s="76"/>
      <c r="L59" s="76"/>
      <c r="M59" s="77"/>
    </row>
    <row r="60" spans="1:14" s="2" customFormat="1" ht="14.25">
      <c r="A60" s="4"/>
      <c r="B60" s="4"/>
      <c r="C60" s="4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s="2" customFormat="1" ht="14.25">
      <c r="A61" s="2" t="s">
        <v>0</v>
      </c>
      <c r="B61" s="3"/>
    </row>
    <row r="62" spans="1:14" s="2" customFormat="1" ht="14.25"/>
  </sheetData>
  <mergeCells count="26">
    <mergeCell ref="C19:F19"/>
    <mergeCell ref="I19:L19"/>
    <mergeCell ref="B1:M1"/>
    <mergeCell ref="C3:F3"/>
    <mergeCell ref="C12:D12"/>
    <mergeCell ref="E12:F12"/>
    <mergeCell ref="H12:N12"/>
    <mergeCell ref="E13:F13"/>
    <mergeCell ref="H13:N13"/>
    <mergeCell ref="C14:D14"/>
    <mergeCell ref="E14:F14"/>
    <mergeCell ref="H14:N14"/>
    <mergeCell ref="C15:D15"/>
    <mergeCell ref="E15:F15"/>
    <mergeCell ref="D59:M59"/>
    <mergeCell ref="F35:J35"/>
    <mergeCell ref="F36:J36"/>
    <mergeCell ref="F37:H37"/>
    <mergeCell ref="E44:J44"/>
    <mergeCell ref="E46:J46"/>
    <mergeCell ref="F50:J50"/>
    <mergeCell ref="F52:J52"/>
    <mergeCell ref="F53:H53"/>
    <mergeCell ref="E55:J55"/>
    <mergeCell ref="B57:D57"/>
    <mergeCell ref="E57:J57"/>
  </mergeCells>
  <phoneticPr fontId="3"/>
  <conditionalFormatting sqref="C3:F3">
    <cfRule type="containsBlanks" dxfId="12" priority="16">
      <formula>LEN(TRIM(C3))=0</formula>
    </cfRule>
  </conditionalFormatting>
  <conditionalFormatting sqref="D7:D8">
    <cfRule type="containsBlanks" dxfId="11" priority="15">
      <formula>LEN(TRIM(D7))=0</formula>
    </cfRule>
  </conditionalFormatting>
  <conditionalFormatting sqref="E12:F14">
    <cfRule type="containsBlanks" dxfId="10" priority="14">
      <formula>LEN(TRIM(E12))=0</formula>
    </cfRule>
  </conditionalFormatting>
  <conditionalFormatting sqref="G19">
    <cfRule type="containsBlanks" dxfId="9" priority="13">
      <formula>LEN(TRIM(G19))=0</formula>
    </cfRule>
  </conditionalFormatting>
  <conditionalFormatting sqref="N19">
    <cfRule type="containsBlanks" dxfId="8" priority="12">
      <formula>LEN(TRIM(N19))=0</formula>
    </cfRule>
  </conditionalFormatting>
  <conditionalFormatting sqref="M19">
    <cfRule type="containsBlanks" dxfId="7" priority="11">
      <formula>LEN(TRIM(M19))=0</formula>
    </cfRule>
  </conditionalFormatting>
  <conditionalFormatting sqref="L55">
    <cfRule type="containsBlanks" dxfId="6" priority="10">
      <formula>LEN(TRIM(L55))=0</formula>
    </cfRule>
  </conditionalFormatting>
  <conditionalFormatting sqref="L46">
    <cfRule type="containsBlanks" dxfId="5" priority="9">
      <formula>LEN(TRIM(L46))=0</formula>
    </cfRule>
  </conditionalFormatting>
  <conditionalFormatting sqref="L44">
    <cfRule type="containsBlanks" dxfId="4" priority="8">
      <formula>LEN(TRIM(L44))=0</formula>
    </cfRule>
  </conditionalFormatting>
  <conditionalFormatting sqref="L57">
    <cfRule type="containsBlanks" dxfId="3" priority="7">
      <formula>LEN(TRIM(L57))=0</formula>
    </cfRule>
  </conditionalFormatting>
  <conditionalFormatting sqref="L52">
    <cfRule type="containsBlanks" dxfId="2" priority="6">
      <formula>LEN(TRIM(L52))=0</formula>
    </cfRule>
  </conditionalFormatting>
  <conditionalFormatting sqref="L40">
    <cfRule type="containsBlanks" dxfId="1" priority="2">
      <formula>LEN(TRIM(L40))=0</formula>
    </cfRule>
  </conditionalFormatting>
  <conditionalFormatting sqref="L42">
    <cfRule type="containsBlanks" dxfId="0" priority="1">
      <formula>LEN(TRIM(L42))=0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3E7F-E6E8-452F-8AFC-040DD10F1E8F}">
  <dimension ref="A1"/>
  <sheetViews>
    <sheetView workbookViewId="0"/>
  </sheetViews>
  <sheetFormatPr defaultRowHeight="18.75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B-7導入算出表</vt:lpstr>
      <vt:lpstr>Sheet1</vt:lpstr>
      <vt:lpstr>'B-7導入算出表'!Print_Area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2021-04-30T04:35:52Z</cp:lastPrinted>
  <dcterms:created xsi:type="dcterms:W3CDTF">2021-04-30T04:26:16Z</dcterms:created>
  <dcterms:modified xsi:type="dcterms:W3CDTF">2021-06-23T07:44:15Z</dcterms:modified>
</cp:coreProperties>
</file>