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S:\03 業務部\★再エネ主力化\500新手法\01再エネ導入事業（オフサイトPPA）\03公募・周知\20210428_公募\"/>
    </mc:Choice>
  </mc:AlternateContent>
  <xr:revisionPtr revIDLastSave="0" documentId="13_ncr:1_{3198474E-636E-4124-9274-3E621173369F}" xr6:coauthVersionLast="46" xr6:coauthVersionMax="46" xr10:uidLastSave="{00000000-0000-0000-0000-000000000000}"/>
  <workbookProtection workbookAlgorithmName="SHA-512" workbookHashValue="+J5EGNSAHZmel6lS+PZsxvdQNnFNPFJeIrX9oZAJsY/FLiRNUYf7f+F+iQv6h0A6CA6F/Gr0yLFtR9Khm1Lizw==" workbookSaltValue="YvRekZcybdlsiRpFyQGx3Q==" workbookSpinCount="100000" lockStructure="1"/>
  <bookViews>
    <workbookView xWindow="-120" yWindow="-120" windowWidth="29040" windowHeight="15960" tabRatio="771" xr2:uid="{00000000-000D-0000-FFFF-FFFF00000000}"/>
  </bookViews>
  <sheets>
    <sheet name="B-1別紙１実施計画" sheetId="11" r:id="rId1"/>
    <sheet name="C-1別紙２経費内訳" sheetId="2" r:id="rId2"/>
    <sheet name="C-2経費内訳表" sheetId="3" r:id="rId3"/>
    <sheet name="経費内訳表 (記入例)" sheetId="9" r:id="rId4"/>
    <sheet name="共同事業者" sheetId="10" r:id="rId5"/>
  </sheets>
  <definedNames>
    <definedName name="_xlnm.Print_Area" localSheetId="0">'B-1別紙１実施計画'!$B$1:$BZ$405</definedName>
    <definedName name="_xlnm.Print_Area" localSheetId="1">'C-1別紙２経費内訳'!$B$1:$L$30</definedName>
    <definedName name="_xlnm.Print_Area" localSheetId="2">'C-2経費内訳表'!$B$1:$W$58</definedName>
    <definedName name="_xlnm.Print_Area" localSheetId="4">共同事業者!$B$1:$BZ$48</definedName>
    <definedName name="_xlnm.Print_Area" localSheetId="3">'経費内訳表 (記入例)'!$B$1:$W$44</definedName>
    <definedName name="_xlnm.Print_Titles" localSheetId="2">'C-2経費内訳表'!$4:$7</definedName>
    <definedName name="_xlnm.Print_Titles" localSheetId="3">'経費内訳表 (記入例)'!$4:$7</definedName>
    <definedName name="形態リスト" localSheetId="0">'B-1別紙１実施計画'!$DA$140:$DB$144</definedName>
    <definedName name="形態リスト" localSheetId="4">共同事業者!#REF!</definedName>
    <definedName name="形態リス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08" i="11" l="1"/>
  <c r="C8" i="2"/>
  <c r="T39" i="9"/>
  <c r="S39" i="9"/>
  <c r="R39" i="9"/>
  <c r="P39" i="9"/>
  <c r="O39" i="9"/>
  <c r="K39" i="9"/>
  <c r="J39" i="9"/>
  <c r="I39" i="9"/>
  <c r="G39" i="9"/>
  <c r="G25" i="9"/>
  <c r="V25" i="9"/>
  <c r="U25" i="9"/>
  <c r="T25" i="9"/>
  <c r="S25" i="9"/>
  <c r="R25" i="9"/>
  <c r="Q25" i="9"/>
  <c r="P25" i="9"/>
  <c r="O25" i="9"/>
  <c r="N25" i="9"/>
  <c r="M25" i="9"/>
  <c r="L25" i="9"/>
  <c r="K25" i="9"/>
  <c r="J25" i="9"/>
  <c r="I25" i="9"/>
  <c r="W25" i="9"/>
  <c r="W55" i="3"/>
  <c r="U54" i="3"/>
  <c r="W32" i="3"/>
  <c r="U32" i="3"/>
  <c r="G53" i="3"/>
  <c r="V32" i="3"/>
  <c r="T32" i="3"/>
  <c r="S32" i="3"/>
  <c r="R32" i="3"/>
  <c r="Q32" i="3"/>
  <c r="P32" i="3"/>
  <c r="O32" i="3"/>
  <c r="N32" i="3"/>
  <c r="M32" i="3"/>
  <c r="L32" i="3"/>
  <c r="K32" i="3"/>
  <c r="J32" i="3"/>
  <c r="I32" i="3"/>
  <c r="G32" i="3"/>
  <c r="V53" i="3"/>
  <c r="V47" i="3"/>
  <c r="U47" i="3"/>
  <c r="T47" i="3"/>
  <c r="S47" i="3"/>
  <c r="R47" i="3"/>
  <c r="Q47" i="3"/>
  <c r="P47" i="3"/>
  <c r="O47" i="3"/>
  <c r="K47" i="3"/>
  <c r="J47" i="3"/>
  <c r="I47" i="3"/>
  <c r="G47" i="3"/>
  <c r="V26" i="3"/>
  <c r="W24" i="3"/>
  <c r="W25" i="3"/>
  <c r="U24" i="3"/>
  <c r="U25" i="3"/>
  <c r="U26" i="3"/>
  <c r="T26" i="3"/>
  <c r="S26" i="3"/>
  <c r="R26" i="3"/>
  <c r="Q26" i="3"/>
  <c r="P26" i="3"/>
  <c r="O26" i="3"/>
  <c r="K26" i="3"/>
  <c r="J26" i="3"/>
  <c r="I26" i="3"/>
  <c r="G26" i="3"/>
  <c r="W45" i="3"/>
  <c r="W46" i="3"/>
  <c r="U45" i="3"/>
  <c r="W47" i="3" s="1"/>
  <c r="U46" i="3"/>
  <c r="T53" i="3"/>
  <c r="S53" i="3"/>
  <c r="R53" i="3"/>
  <c r="P53" i="3"/>
  <c r="O53" i="3"/>
  <c r="K53" i="3"/>
  <c r="J53" i="3"/>
  <c r="I53" i="3"/>
  <c r="C3" i="2"/>
  <c r="BK178" i="11"/>
  <c r="W178" i="11"/>
  <c r="BH20" i="11" l="1"/>
  <c r="E26" i="2" l="1"/>
  <c r="BU330" i="11" l="1"/>
  <c r="BO330" i="11"/>
  <c r="W179" i="11"/>
  <c r="BK179" i="11" s="1"/>
  <c r="AA165" i="11"/>
  <c r="BO331" i="11" l="1"/>
  <c r="BU331" i="11"/>
  <c r="G16" i="9"/>
  <c r="G15" i="9"/>
  <c r="X30" i="9"/>
  <c r="G14" i="9"/>
  <c r="AA14" i="9" s="1"/>
  <c r="G13" i="9"/>
  <c r="AA13" i="9" s="1"/>
  <c r="G12" i="9"/>
  <c r="AA12" i="9" s="1"/>
  <c r="AA29" i="9"/>
  <c r="G10" i="9"/>
  <c r="Z10" i="9" s="1"/>
  <c r="G9" i="9"/>
  <c r="AA9" i="9" s="1"/>
  <c r="Y38" i="9"/>
  <c r="Q38" i="9"/>
  <c r="Y37" i="9"/>
  <c r="Q37" i="9"/>
  <c r="Q39" i="9" s="1"/>
  <c r="V33" i="9"/>
  <c r="T33" i="9"/>
  <c r="S33" i="9"/>
  <c r="R33" i="9"/>
  <c r="Q33" i="9"/>
  <c r="P33" i="9"/>
  <c r="O33" i="9"/>
  <c r="K33" i="9"/>
  <c r="J33" i="9"/>
  <c r="I33" i="9"/>
  <c r="U32" i="9"/>
  <c r="W32" i="9" s="1"/>
  <c r="G32" i="9"/>
  <c r="Z32" i="9" s="1"/>
  <c r="U31" i="9"/>
  <c r="W31" i="9" s="1"/>
  <c r="G31" i="9"/>
  <c r="Y31" i="9" s="1"/>
  <c r="U30" i="9"/>
  <c r="W30" i="9" s="1"/>
  <c r="U29" i="9"/>
  <c r="W29" i="9" s="1"/>
  <c r="U28" i="9"/>
  <c r="W28" i="9" s="1"/>
  <c r="Z28" i="9"/>
  <c r="Y27" i="9"/>
  <c r="U27" i="9"/>
  <c r="W27" i="9" s="1"/>
  <c r="V19" i="9"/>
  <c r="T19" i="9"/>
  <c r="S19" i="9"/>
  <c r="R19" i="9"/>
  <c r="Q19" i="9"/>
  <c r="P19" i="9"/>
  <c r="O19" i="9"/>
  <c r="K19" i="9"/>
  <c r="J19" i="9"/>
  <c r="I19" i="9"/>
  <c r="G18" i="9"/>
  <c r="Y18" i="9" s="1"/>
  <c r="U17" i="9"/>
  <c r="W17" i="9" s="1"/>
  <c r="G17" i="9"/>
  <c r="Y17" i="9" s="1"/>
  <c r="U16" i="9"/>
  <c r="W16" i="9" s="1"/>
  <c r="X16" i="9"/>
  <c r="U15" i="9"/>
  <c r="W15" i="9" s="1"/>
  <c r="U14" i="9"/>
  <c r="W14" i="9" s="1"/>
  <c r="Z13" i="9"/>
  <c r="X13" i="9"/>
  <c r="U13" i="9"/>
  <c r="W13" i="9" s="1"/>
  <c r="U12" i="9"/>
  <c r="W12" i="9" s="1"/>
  <c r="X12" i="9"/>
  <c r="U11" i="9"/>
  <c r="W11" i="9" s="1"/>
  <c r="G11" i="9"/>
  <c r="AA11" i="9" s="1"/>
  <c r="U10" i="9"/>
  <c r="W10" i="9" s="1"/>
  <c r="U9" i="9"/>
  <c r="W9" i="9" s="1"/>
  <c r="U8" i="9"/>
  <c r="W8" i="9" s="1"/>
  <c r="P2" i="9"/>
  <c r="G20" i="3"/>
  <c r="Y20" i="3" s="1"/>
  <c r="T26" i="9" l="1"/>
  <c r="X31" i="9"/>
  <c r="R26" i="9"/>
  <c r="K26" i="9"/>
  <c r="S26" i="9"/>
  <c r="P26" i="9"/>
  <c r="Y11" i="9"/>
  <c r="AA17" i="9"/>
  <c r="O26" i="9"/>
  <c r="J40" i="9"/>
  <c r="Y16" i="9"/>
  <c r="X9" i="9"/>
  <c r="Y13" i="9"/>
  <c r="X17" i="9"/>
  <c r="I26" i="9"/>
  <c r="Z31" i="9"/>
  <c r="K40" i="9"/>
  <c r="R40" i="9"/>
  <c r="Q40" i="9"/>
  <c r="T40" i="9"/>
  <c r="T41" i="9" s="1"/>
  <c r="X11" i="9"/>
  <c r="Z17" i="9"/>
  <c r="AA31" i="9"/>
  <c r="O40" i="9"/>
  <c r="O41" i="9" s="1"/>
  <c r="S40" i="9"/>
  <c r="P40" i="9"/>
  <c r="Y15" i="9"/>
  <c r="J26" i="9"/>
  <c r="AA15" i="9"/>
  <c r="X14" i="9"/>
  <c r="Z14" i="9"/>
  <c r="Y12" i="9"/>
  <c r="X29" i="9"/>
  <c r="Y29" i="9"/>
  <c r="X28" i="9"/>
  <c r="Y9" i="9"/>
  <c r="Z9" i="9"/>
  <c r="AA10" i="9"/>
  <c r="Z15" i="9"/>
  <c r="X18" i="9"/>
  <c r="AA30" i="9"/>
  <c r="Z11" i="9"/>
  <c r="Z16" i="9"/>
  <c r="Z18" i="9"/>
  <c r="U19" i="9"/>
  <c r="U33" i="9"/>
  <c r="AA28" i="9"/>
  <c r="I40" i="9"/>
  <c r="X10" i="9"/>
  <c r="Z12" i="9"/>
  <c r="Y14" i="9"/>
  <c r="X15" i="9"/>
  <c r="AA16" i="9"/>
  <c r="AA18" i="9"/>
  <c r="Z29" i="9"/>
  <c r="Y30" i="9"/>
  <c r="X32" i="9"/>
  <c r="Y10" i="9"/>
  <c r="G19" i="9"/>
  <c r="Z30" i="9"/>
  <c r="Y32" i="9"/>
  <c r="Y28" i="9"/>
  <c r="AA32" i="9"/>
  <c r="G33" i="9"/>
  <c r="Y53" i="3"/>
  <c r="Y52" i="3"/>
  <c r="Q52" i="3"/>
  <c r="Y51" i="3"/>
  <c r="Q51" i="3"/>
  <c r="Q53" i="3" s="1"/>
  <c r="Y50" i="3"/>
  <c r="N50" i="3"/>
  <c r="Y49" i="3"/>
  <c r="M49" i="3"/>
  <c r="Y48" i="3"/>
  <c r="L48" i="3"/>
  <c r="I54" i="3"/>
  <c r="G46" i="3"/>
  <c r="X46" i="3" s="1"/>
  <c r="G45" i="3"/>
  <c r="Z45" i="3" s="1"/>
  <c r="U44" i="3"/>
  <c r="W44" i="3" s="1"/>
  <c r="G44" i="3"/>
  <c r="Y44" i="3" s="1"/>
  <c r="U43" i="3"/>
  <c r="W43" i="3" s="1"/>
  <c r="G43" i="3"/>
  <c r="Y43" i="3" s="1"/>
  <c r="U42" i="3"/>
  <c r="W42" i="3" s="1"/>
  <c r="G42" i="3"/>
  <c r="X42" i="3" s="1"/>
  <c r="U41" i="3"/>
  <c r="W41" i="3" s="1"/>
  <c r="G41" i="3"/>
  <c r="Z41" i="3" s="1"/>
  <c r="U40" i="3"/>
  <c r="W40" i="3" s="1"/>
  <c r="G40" i="3"/>
  <c r="Y40" i="3" s="1"/>
  <c r="U39" i="3"/>
  <c r="W39" i="3" s="1"/>
  <c r="G39" i="3"/>
  <c r="Y39" i="3" s="1"/>
  <c r="U38" i="3"/>
  <c r="W38" i="3" s="1"/>
  <c r="G38" i="3"/>
  <c r="X38" i="3" s="1"/>
  <c r="U37" i="3"/>
  <c r="W37" i="3" s="1"/>
  <c r="G37" i="3"/>
  <c r="Z37" i="3" s="1"/>
  <c r="U36" i="3"/>
  <c r="W36" i="3" s="1"/>
  <c r="G36" i="3"/>
  <c r="Y36" i="3" s="1"/>
  <c r="U35" i="3"/>
  <c r="W35" i="3" s="1"/>
  <c r="G35" i="3"/>
  <c r="Y35" i="3" s="1"/>
  <c r="Y34" i="3"/>
  <c r="U34" i="3"/>
  <c r="W34" i="3" s="1"/>
  <c r="Y31" i="3"/>
  <c r="Q31" i="3"/>
  <c r="Y30" i="3"/>
  <c r="Q30" i="3"/>
  <c r="Y29" i="3"/>
  <c r="N29" i="3"/>
  <c r="N33" i="3" s="1"/>
  <c r="Y27" i="3"/>
  <c r="L27" i="3"/>
  <c r="L33" i="3" s="1"/>
  <c r="T33" i="3"/>
  <c r="G25" i="3"/>
  <c r="AA25" i="3" s="1"/>
  <c r="G24" i="3"/>
  <c r="X24" i="3" s="1"/>
  <c r="U23" i="3"/>
  <c r="W23" i="3" s="1"/>
  <c r="G23" i="3"/>
  <c r="Y23" i="3" s="1"/>
  <c r="U22" i="3"/>
  <c r="W22" i="3" s="1"/>
  <c r="G22" i="3"/>
  <c r="Y22" i="3" s="1"/>
  <c r="U21" i="3"/>
  <c r="W21" i="3" s="1"/>
  <c r="G21" i="3"/>
  <c r="X21" i="3" s="1"/>
  <c r="AA20" i="3"/>
  <c r="X20" i="3"/>
  <c r="U20" i="3"/>
  <c r="W20" i="3" s="1"/>
  <c r="Z20" i="3"/>
  <c r="U19" i="3"/>
  <c r="W19" i="3" s="1"/>
  <c r="G19" i="3"/>
  <c r="Y19" i="3" s="1"/>
  <c r="U18" i="3"/>
  <c r="W18" i="3" s="1"/>
  <c r="G18" i="3"/>
  <c r="Y18" i="3" s="1"/>
  <c r="U17" i="3"/>
  <c r="W17" i="3" s="1"/>
  <c r="G17" i="3"/>
  <c r="X17" i="3" s="1"/>
  <c r="W16" i="3"/>
  <c r="U16" i="3"/>
  <c r="G16" i="3"/>
  <c r="Z16" i="3" s="1"/>
  <c r="U15" i="3"/>
  <c r="W15" i="3" s="1"/>
  <c r="G15" i="3"/>
  <c r="Y15" i="3" s="1"/>
  <c r="U14" i="3"/>
  <c r="W14" i="3" s="1"/>
  <c r="G14" i="3"/>
  <c r="Y14" i="3" s="1"/>
  <c r="U13" i="3"/>
  <c r="W13" i="3" s="1"/>
  <c r="G13" i="3"/>
  <c r="AA13" i="3" s="1"/>
  <c r="U12" i="3"/>
  <c r="W12" i="3" s="1"/>
  <c r="G12" i="3"/>
  <c r="Z12" i="3" s="1"/>
  <c r="U11" i="3"/>
  <c r="W11" i="3" s="1"/>
  <c r="G11" i="3"/>
  <c r="Y11" i="3" s="1"/>
  <c r="U10" i="3"/>
  <c r="W10" i="3" s="1"/>
  <c r="G10" i="3"/>
  <c r="X10" i="3" s="1"/>
  <c r="U9" i="3"/>
  <c r="W9" i="3" s="1"/>
  <c r="G9" i="3"/>
  <c r="P2" i="3"/>
  <c r="S41" i="9" l="1"/>
  <c r="K41" i="9"/>
  <c r="P41" i="9"/>
  <c r="L53" i="3"/>
  <c r="L54" i="3" s="1"/>
  <c r="L55" i="3" s="1"/>
  <c r="E16" i="2" s="1"/>
  <c r="N53" i="3"/>
  <c r="N54" i="3" s="1"/>
  <c r="N55" i="3" s="1"/>
  <c r="E18" i="2" s="1"/>
  <c r="M53" i="3"/>
  <c r="M54" i="3" s="1"/>
  <c r="J54" i="3"/>
  <c r="R41" i="9"/>
  <c r="S54" i="3"/>
  <c r="AA40" i="3"/>
  <c r="X12" i="3"/>
  <c r="AA44" i="3"/>
  <c r="P54" i="3"/>
  <c r="X19" i="3"/>
  <c r="O33" i="3"/>
  <c r="J41" i="9"/>
  <c r="X13" i="3"/>
  <c r="T54" i="3"/>
  <c r="T55" i="3" s="1"/>
  <c r="E24" i="2" s="1"/>
  <c r="I33" i="3"/>
  <c r="I55" i="3" s="1"/>
  <c r="E13" i="2" s="1"/>
  <c r="P33" i="3"/>
  <c r="Z11" i="3"/>
  <c r="J33" i="3"/>
  <c r="J55" i="3" s="1"/>
  <c r="E14" i="2" s="1"/>
  <c r="R33" i="3"/>
  <c r="Z36" i="3"/>
  <c r="X41" i="3"/>
  <c r="Z44" i="3"/>
  <c r="Z46" i="3"/>
  <c r="O54" i="3"/>
  <c r="AA19" i="3"/>
  <c r="G33" i="3"/>
  <c r="X16" i="3"/>
  <c r="AA16" i="3"/>
  <c r="X25" i="3"/>
  <c r="K33" i="3"/>
  <c r="AA41" i="3"/>
  <c r="AA15" i="3"/>
  <c r="AA23" i="3"/>
  <c r="AA11" i="3"/>
  <c r="X9" i="3"/>
  <c r="AA12" i="3"/>
  <c r="X15" i="3"/>
  <c r="Z19" i="3"/>
  <c r="Y24" i="3"/>
  <c r="Y25" i="3"/>
  <c r="O55" i="3"/>
  <c r="E19" i="2" s="1"/>
  <c r="S33" i="3"/>
  <c r="AA36" i="3"/>
  <c r="X37" i="3"/>
  <c r="X11" i="3"/>
  <c r="Z15" i="3"/>
  <c r="Z23" i="3"/>
  <c r="Z24" i="3"/>
  <c r="AA37" i="3"/>
  <c r="Z40" i="3"/>
  <c r="Y46" i="3"/>
  <c r="K54" i="3"/>
  <c r="R54" i="3"/>
  <c r="I41" i="9"/>
  <c r="G40" i="9"/>
  <c r="U37" i="9"/>
  <c r="U36" i="9"/>
  <c r="N36" i="9" s="1"/>
  <c r="U38" i="9"/>
  <c r="W33" i="9"/>
  <c r="U35" i="9"/>
  <c r="M35" i="9" s="1"/>
  <c r="U34" i="9"/>
  <c r="G26" i="9"/>
  <c r="W19" i="9"/>
  <c r="Y19" i="9" s="1"/>
  <c r="Q33" i="3"/>
  <c r="Q54" i="3"/>
  <c r="Y13" i="3"/>
  <c r="Z14" i="3"/>
  <c r="Y17" i="3"/>
  <c r="Z18" i="3"/>
  <c r="Y21" i="3"/>
  <c r="Z22" i="3"/>
  <c r="Z35" i="3"/>
  <c r="Y38" i="3"/>
  <c r="Z39" i="3"/>
  <c r="Y42" i="3"/>
  <c r="Z43" i="3"/>
  <c r="AA45" i="3"/>
  <c r="Y9" i="3"/>
  <c r="Z9" i="3"/>
  <c r="AA10" i="3"/>
  <c r="Y12" i="3"/>
  <c r="Z13" i="3"/>
  <c r="AA14" i="3"/>
  <c r="Y16" i="3"/>
  <c r="Z17" i="3"/>
  <c r="AA18" i="3"/>
  <c r="Z21" i="3"/>
  <c r="AA22" i="3"/>
  <c r="X23" i="3"/>
  <c r="AA24" i="3"/>
  <c r="Z25" i="3"/>
  <c r="AA35" i="3"/>
  <c r="X36" i="3"/>
  <c r="Y37" i="3"/>
  <c r="Z38" i="3"/>
  <c r="AA39" i="3"/>
  <c r="X40" i="3"/>
  <c r="Y41" i="3"/>
  <c r="Z42" i="3"/>
  <c r="AA43" i="3"/>
  <c r="X44" i="3"/>
  <c r="X45" i="3"/>
  <c r="AA46" i="3"/>
  <c r="Y10" i="3"/>
  <c r="Z10" i="3"/>
  <c r="AA9" i="3"/>
  <c r="X14" i="3"/>
  <c r="AA17" i="3"/>
  <c r="X18" i="3"/>
  <c r="AA21" i="3"/>
  <c r="X22" i="3"/>
  <c r="X35" i="3"/>
  <c r="AA38" i="3"/>
  <c r="X39" i="3"/>
  <c r="AA42" i="3"/>
  <c r="X43" i="3"/>
  <c r="Y45" i="3"/>
  <c r="M39" i="9" l="1"/>
  <c r="M40" i="9" s="1"/>
  <c r="Y33" i="9"/>
  <c r="N39" i="9"/>
  <c r="N40" i="9" s="1"/>
  <c r="L34" i="9"/>
  <c r="U39" i="9"/>
  <c r="S55" i="3"/>
  <c r="E23" i="2" s="1"/>
  <c r="P55" i="3"/>
  <c r="E20" i="2" s="1"/>
  <c r="Q55" i="3"/>
  <c r="E21" i="2" s="1"/>
  <c r="R55" i="3"/>
  <c r="E22" i="2" s="1"/>
  <c r="K55" i="3"/>
  <c r="E15" i="2" s="1"/>
  <c r="U20" i="9"/>
  <c r="L20" i="9" s="1"/>
  <c r="L26" i="9" s="1"/>
  <c r="U23" i="9"/>
  <c r="Q23" i="9" s="1"/>
  <c r="Q26" i="9" s="1"/>
  <c r="Q41" i="9" s="1"/>
  <c r="U24" i="9"/>
  <c r="Q24" i="9" s="1"/>
  <c r="U21" i="9"/>
  <c r="M21" i="9" s="1"/>
  <c r="M26" i="9" s="1"/>
  <c r="U22" i="9"/>
  <c r="N22" i="9" s="1"/>
  <c r="N26" i="9" s="1"/>
  <c r="V35" i="9"/>
  <c r="W35" i="9" s="1"/>
  <c r="Y35" i="9" s="1"/>
  <c r="V37" i="9"/>
  <c r="W37" i="9" s="1"/>
  <c r="V38" i="9"/>
  <c r="W38" i="9" s="1"/>
  <c r="G41" i="9"/>
  <c r="U40" i="9"/>
  <c r="V34" i="9"/>
  <c r="V36" i="9"/>
  <c r="W36" i="9" s="1"/>
  <c r="Y36" i="9" s="1"/>
  <c r="U28" i="3"/>
  <c r="W26" i="3"/>
  <c r="Y26" i="3" s="1"/>
  <c r="U31" i="3"/>
  <c r="U27" i="3"/>
  <c r="U30" i="3"/>
  <c r="U29" i="3"/>
  <c r="Y47" i="3"/>
  <c r="G54" i="3"/>
  <c r="Y54" i="3" s="1"/>
  <c r="U50" i="3"/>
  <c r="U49" i="3"/>
  <c r="U52" i="3"/>
  <c r="U48" i="3"/>
  <c r="U51" i="3"/>
  <c r="V39" i="9" l="1"/>
  <c r="L39" i="9"/>
  <c r="L40" i="9" s="1"/>
  <c r="L41" i="9" s="1"/>
  <c r="N41" i="9"/>
  <c r="M41" i="9"/>
  <c r="U53" i="3"/>
  <c r="V24" i="9"/>
  <c r="W24" i="9" s="1"/>
  <c r="Y24" i="9" s="1"/>
  <c r="V22" i="9"/>
  <c r="W22" i="9" s="1"/>
  <c r="Y22" i="9" s="1"/>
  <c r="G55" i="3"/>
  <c r="V23" i="9"/>
  <c r="W23" i="9" s="1"/>
  <c r="Y23" i="9" s="1"/>
  <c r="U26" i="9"/>
  <c r="U41" i="9" s="1"/>
  <c r="V20" i="9"/>
  <c r="V21" i="9"/>
  <c r="W21" i="9" s="1"/>
  <c r="Y21" i="9" s="1"/>
  <c r="V40" i="9"/>
  <c r="W34" i="9"/>
  <c r="W39" i="9" s="1"/>
  <c r="W40" i="9" s="1"/>
  <c r="W41" i="9" s="1"/>
  <c r="V30" i="3"/>
  <c r="W30" i="3" s="1"/>
  <c r="M28" i="3"/>
  <c r="M33" i="3" s="1"/>
  <c r="M55" i="3" s="1"/>
  <c r="E17" i="2" s="1"/>
  <c r="V28" i="3"/>
  <c r="W28" i="3" s="1"/>
  <c r="Y28" i="3" s="1"/>
  <c r="V49" i="3"/>
  <c r="W49" i="3" s="1"/>
  <c r="U33" i="3"/>
  <c r="V27" i="3"/>
  <c r="W27" i="3" s="1"/>
  <c r="V51" i="3"/>
  <c r="W51" i="3" s="1"/>
  <c r="V48" i="3"/>
  <c r="V50" i="3"/>
  <c r="W50" i="3" s="1"/>
  <c r="V29" i="3"/>
  <c r="W29" i="3" s="1"/>
  <c r="V31" i="3"/>
  <c r="W31" i="3" s="1"/>
  <c r="V52" i="3"/>
  <c r="W52" i="3" s="1"/>
  <c r="Q42" i="9" l="1"/>
  <c r="N42" i="9"/>
  <c r="W48" i="3"/>
  <c r="W53" i="3" s="1"/>
  <c r="W54" i="3" s="1"/>
  <c r="V54" i="3"/>
  <c r="V26" i="9"/>
  <c r="V41" i="9" s="1"/>
  <c r="W20" i="9"/>
  <c r="Y34" i="9"/>
  <c r="V33" i="3"/>
  <c r="U55" i="3"/>
  <c r="E25" i="2"/>
  <c r="Q56" i="3"/>
  <c r="N56" i="3"/>
  <c r="Y20" i="9" l="1"/>
  <c r="Y40" i="9"/>
  <c r="Y39" i="9"/>
  <c r="W26" i="9"/>
  <c r="Y25" i="9"/>
  <c r="Y32" i="3"/>
  <c r="W33" i="3"/>
  <c r="V55" i="3"/>
  <c r="W42" i="9" l="1"/>
  <c r="W43" i="9" s="1"/>
  <c r="Y26" i="9"/>
  <c r="Y33" i="3"/>
  <c r="W57" i="3" l="1"/>
  <c r="E27" i="2"/>
  <c r="M27" i="2" s="1"/>
  <c r="G8" i="2" l="1"/>
  <c r="N27" i="2"/>
  <c r="K8" i="2"/>
  <c r="AX137" i="11" s="1"/>
  <c r="BJ306" i="11" l="1"/>
  <c r="V307" i="11" s="1"/>
  <c r="V306" i="11" s="1"/>
  <c r="C10" i="2"/>
  <c r="E10" i="2" s="1"/>
  <c r="G10" i="2" s="1"/>
  <c r="K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山道 一之</author>
  </authors>
  <commentList>
    <comment ref="AK137" authorId="0" shapeId="0" xr:uid="{0BF74ED5-6915-488A-ADBD-1E29916FA244}">
      <text>
        <r>
          <rPr>
            <sz val="9"/>
            <color indexed="81"/>
            <rFont val="MS P ゴシック"/>
            <family val="3"/>
            <charset val="128"/>
          </rPr>
          <t>太陽光パネル、パワコンの出力合計、蓄電池（設置する場合）の容量を入力してください。</t>
        </r>
      </text>
    </comment>
    <comment ref="AX137" authorId="0" shapeId="0" xr:uid="{6E0DA423-B107-48B1-A2C0-093A37A4F5E6}">
      <text>
        <r>
          <rPr>
            <sz val="9"/>
            <color indexed="81"/>
            <rFont val="MS P ゴシック"/>
            <family val="3"/>
            <charset val="128"/>
          </rPr>
          <t xml:space="preserve">C-1別紙２経費内訳の補助対象経費÷（AとBの出力合計の低い方の出力合計）が表示されます（自動計算）。
</t>
        </r>
      </text>
    </comment>
    <comment ref="U142" authorId="0" shapeId="0" xr:uid="{5E64873C-D79A-445E-9FA4-0DC886759D6D}">
      <text>
        <r>
          <rPr>
            <sz val="9"/>
            <color indexed="81"/>
            <rFont val="MS P ゴシック"/>
            <family val="3"/>
            <charset val="128"/>
          </rPr>
          <t>小売電気事業者が決まっている場合は、その名称及び所在地を入力してください（発電事業者と同一の場合は、リストから「同一事業者が発電事業者と小売電気事業者と兼ねる。」を選択してください。
小売電気事業者が決まっていない場合は、リストから「未定」を選択してください。</t>
        </r>
      </text>
    </comment>
    <comment ref="AA163" authorId="0" shapeId="0" xr:uid="{F9983515-83B4-4590-ADB0-7D9D420BAE45}">
      <text>
        <r>
          <rPr>
            <sz val="9"/>
            <color indexed="81"/>
            <rFont val="MS P ゴシック"/>
            <family val="3"/>
            <charset val="128"/>
          </rPr>
          <t>年間の想定発電量及び年間の供給可能見込量を入力してください。</t>
        </r>
      </text>
    </comment>
    <comment ref="W177" authorId="0" shapeId="0" xr:uid="{B92E8CD5-57D7-494F-8AA8-3AD641A4E419}">
      <text>
        <r>
          <rPr>
            <sz val="9"/>
            <color indexed="81"/>
            <rFont val="MS P ゴシック"/>
            <family val="3"/>
            <charset val="128"/>
          </rPr>
          <t>施設の年間電力消費量(kWh)を入力してください。</t>
        </r>
      </text>
    </comment>
    <comment ref="BK177" authorId="0" shapeId="0" xr:uid="{9A8A6741-9713-46A1-A368-077FD7C16D92}">
      <text>
        <r>
          <rPr>
            <sz val="9"/>
            <color indexed="81"/>
            <rFont val="MS P ゴシック"/>
            <family val="3"/>
            <charset val="128"/>
          </rPr>
          <t xml:space="preserve">既に使用中の再エネ電力量を入力してください。
</t>
        </r>
      </text>
    </comment>
    <comment ref="U211" authorId="0" shapeId="0" xr:uid="{4EBB0A5E-1412-478C-BFAF-7691CB6BBA20}">
      <text>
        <r>
          <rPr>
            <sz val="9"/>
            <color indexed="81"/>
            <rFont val="MS P ゴシック"/>
            <family val="3"/>
            <charset val="128"/>
          </rPr>
          <t>補助交付前及び補助交付後の売電価格を入力してください。</t>
        </r>
      </text>
    </comment>
    <comment ref="T298" authorId="0" shapeId="0" xr:uid="{A99ED0FA-96F8-4887-8C73-8EB444E2572C}">
      <text>
        <r>
          <rPr>
            <sz val="9"/>
            <color indexed="81"/>
            <rFont val="MS P ゴシック"/>
            <family val="3"/>
            <charset val="128"/>
          </rPr>
          <t xml:space="preserve">CO2削減量(t-CO2/年)を入力してください。
</t>
        </r>
      </text>
    </comment>
    <comment ref="BJ308" authorId="0" shapeId="0" xr:uid="{8C46D140-CE36-4021-8C00-51F076195510}">
      <text>
        <r>
          <rPr>
            <sz val="9"/>
            <color indexed="81"/>
            <rFont val="MS P ゴシック"/>
            <family val="3"/>
            <charset val="128"/>
          </rPr>
          <t xml:space="preserve">ランニングコスト（円/年）を入力してください。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山道 一之</author>
    <author>作成者</author>
  </authors>
  <commentList>
    <comment ref="E5" authorId="0" shapeId="0" xr:uid="{E086E529-E3E1-4E37-B19D-A9B35758EF9E}">
      <text>
        <r>
          <rPr>
            <b/>
            <sz val="9"/>
            <color indexed="81"/>
            <rFont val="MS P ゴシック"/>
            <family val="3"/>
            <charset val="128"/>
          </rPr>
          <t>「該当あり」または「該当なし」を選択してください。</t>
        </r>
      </text>
    </comment>
    <comment ref="C8" authorId="0" shapeId="0" xr:uid="{5C3AAE8B-6434-42CA-9817-F3708CB4B333}">
      <text>
        <r>
          <rPr>
            <b/>
            <sz val="9"/>
            <color indexed="81"/>
            <rFont val="MS P ゴシック"/>
            <family val="3"/>
            <charset val="128"/>
          </rPr>
          <t xml:space="preserve">C-2経費内訳表の合計と異なる場合は、手入力してください。
</t>
        </r>
      </text>
    </comment>
    <comment ref="E8" authorId="0" shapeId="0" xr:uid="{00DC4358-15DF-4E4E-9024-6F94B5256B60}">
      <text>
        <r>
          <rPr>
            <b/>
            <sz val="9"/>
            <color indexed="81"/>
            <rFont val="MS P ゴシック"/>
            <family val="3"/>
            <charset val="128"/>
          </rPr>
          <t xml:space="preserve">寄付金その他の収入がある場合は、入力してください。
</t>
        </r>
      </text>
    </comment>
    <comment ref="E26" authorId="1" shapeId="0" xr:uid="{00000000-0006-0000-0100-000001000000}">
      <text>
        <r>
          <rPr>
            <b/>
            <sz val="11"/>
            <color indexed="81"/>
            <rFont val="MS P ゴシック"/>
            <family val="3"/>
            <charset val="128"/>
          </rPr>
          <t>民間企業の場合、原則として消費税を計上しないこと（C-2経費内訳表の消費税額が反映）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200-000001000000}">
      <text>
        <r>
          <rPr>
            <b/>
            <sz val="11"/>
            <color indexed="81"/>
            <rFont val="MS P ゴシック"/>
            <family val="3"/>
            <charset val="128"/>
          </rPr>
          <t>行を適宜追加・削除し、見積書・金入り設計書の項目どおりに記入すること（合計金額のみは不可）</t>
        </r>
      </text>
    </comment>
    <comment ref="H6" authorId="0" shapeId="0" xr:uid="{00000000-0006-0000-0200-000002000000}">
      <text>
        <r>
          <rPr>
            <b/>
            <sz val="11"/>
            <color indexed="81"/>
            <rFont val="MS P ゴシック"/>
            <family val="3"/>
            <charset val="128"/>
          </rPr>
          <t>根拠とした見積書・金入り設計書の最初のページにNo.を記すこと</t>
        </r>
      </text>
    </comment>
    <comment ref="I7" authorId="0" shapeId="0" xr:uid="{00000000-0006-0000-0200-000003000000}">
      <text>
        <r>
          <rPr>
            <b/>
            <sz val="11"/>
            <color indexed="81"/>
            <rFont val="MS P ゴシック"/>
            <family val="3"/>
            <charset val="128"/>
          </rPr>
          <t>複合単価を用いた場合は、「材料費」に金額を含めること</t>
        </r>
      </text>
    </comment>
    <comment ref="W56" authorId="0" shapeId="0" xr:uid="{00000000-0006-0000-0200-000004000000}">
      <text>
        <r>
          <rPr>
            <b/>
            <sz val="11"/>
            <color indexed="81"/>
            <rFont val="MS P ゴシック"/>
            <family val="3"/>
            <charset val="128"/>
          </rPr>
          <t>民間企業の場合、原則として消費税を計上しないこと</t>
        </r>
      </text>
    </comment>
    <comment ref="W57" authorId="0" shapeId="0" xr:uid="{00000000-0006-0000-0200-000005000000}">
      <text>
        <r>
          <rPr>
            <b/>
            <sz val="11"/>
            <color indexed="81"/>
            <rFont val="MS P ゴシック"/>
            <family val="3"/>
            <charset val="128"/>
          </rPr>
          <t>端数処理の関係で見積書等の金額の合計と一致しない場合は、手入力すること</t>
        </r>
      </text>
    </comment>
  </commentList>
</comments>
</file>

<file path=xl/sharedStrings.xml><?xml version="1.0" encoding="utf-8"?>
<sst xmlns="http://schemas.openxmlformats.org/spreadsheetml/2006/main" count="614" uniqueCount="288">
  <si>
    <t>別紙１</t>
    <rPh sb="0" eb="2">
      <t>ベッシ</t>
    </rPh>
    <phoneticPr fontId="2"/>
  </si>
  <si>
    <t>所在地</t>
    <rPh sb="0" eb="3">
      <t>ショザイチ</t>
    </rPh>
    <phoneticPr fontId="2"/>
  </si>
  <si>
    <t>事業実施の担当者</t>
    <rPh sb="0" eb="2">
      <t>ジギョウ</t>
    </rPh>
    <rPh sb="2" eb="4">
      <t>ジッシ</t>
    </rPh>
    <rPh sb="5" eb="8">
      <t>タントウシャ</t>
    </rPh>
    <phoneticPr fontId="2"/>
  </si>
  <si>
    <t>氏名</t>
    <rPh sb="0" eb="2">
      <t>シメイ</t>
    </rPh>
    <phoneticPr fontId="4"/>
  </si>
  <si>
    <t>＜事業の目的・概要＞</t>
    <rPh sb="1" eb="3">
      <t>ジギョウ</t>
    </rPh>
    <rPh sb="4" eb="6">
      <t>モクテキ</t>
    </rPh>
    <rPh sb="7" eb="9">
      <t>ガイヨウ</t>
    </rPh>
    <phoneticPr fontId="2"/>
  </si>
  <si>
    <t>【目的】</t>
    <rPh sb="1" eb="3">
      <t>モクテキ</t>
    </rPh>
    <phoneticPr fontId="2"/>
  </si>
  <si>
    <t>【導入設備の概要】</t>
    <rPh sb="1" eb="3">
      <t>ドウニュウ</t>
    </rPh>
    <rPh sb="3" eb="5">
      <t>セツビ</t>
    </rPh>
    <rPh sb="6" eb="8">
      <t>ガイヨウ</t>
    </rPh>
    <phoneticPr fontId="2"/>
  </si>
  <si>
    <t>【電力供給方法の概要】</t>
    <rPh sb="1" eb="3">
      <t>デンリョク</t>
    </rPh>
    <rPh sb="3" eb="5">
      <t>キョウキュウ</t>
    </rPh>
    <rPh sb="5" eb="7">
      <t>ホウホウ</t>
    </rPh>
    <rPh sb="8" eb="10">
      <t>ガイヨウ</t>
    </rPh>
    <phoneticPr fontId="2"/>
  </si>
  <si>
    <t>形態①</t>
    <rPh sb="0" eb="2">
      <t>ケイタイ</t>
    </rPh>
    <phoneticPr fontId="2"/>
  </si>
  <si>
    <t>形態②</t>
    <rPh sb="0" eb="2">
      <t>ケイタイ</t>
    </rPh>
    <phoneticPr fontId="2"/>
  </si>
  <si>
    <t>形態③</t>
    <rPh sb="0" eb="2">
      <t>ケイタイ</t>
    </rPh>
    <phoneticPr fontId="2"/>
  </si>
  <si>
    <t>形態④</t>
    <rPh sb="0" eb="2">
      <t>ケイタイ</t>
    </rPh>
    <phoneticPr fontId="2"/>
  </si>
  <si>
    <t>形態⑤</t>
    <rPh sb="0" eb="2">
      <t>ケイタイ</t>
    </rPh>
    <phoneticPr fontId="2"/>
  </si>
  <si>
    <t>発電事業者１者　→　小売電気事業者　→　需要家複数者</t>
    <phoneticPr fontId="2"/>
  </si>
  <si>
    <t>発電事業者複数者　→　小売電気事業者　→　需要家１者</t>
    <phoneticPr fontId="2"/>
  </si>
  <si>
    <t>発電事業者１者　→　小売電気事業者　→　需要家１者</t>
    <phoneticPr fontId="2"/>
  </si>
  <si>
    <t>発電事業者複数者　→　小売電気事業者　→　需要家複数者</t>
    <phoneticPr fontId="2"/>
  </si>
  <si>
    <t>上記いずれにも該当しないもの</t>
    <phoneticPr fontId="2"/>
  </si>
  <si>
    <t>形態の区分</t>
    <rPh sb="0" eb="2">
      <t>ケイタイ</t>
    </rPh>
    <rPh sb="3" eb="5">
      <t>クブン</t>
    </rPh>
    <phoneticPr fontId="2"/>
  </si>
  <si>
    <t>小売電気事業者</t>
    <rPh sb="0" eb="2">
      <t>コウリ</t>
    </rPh>
    <rPh sb="2" eb="4">
      <t>デンキ</t>
    </rPh>
    <rPh sb="4" eb="6">
      <t>ジギョウ</t>
    </rPh>
    <rPh sb="6" eb="7">
      <t>シャ</t>
    </rPh>
    <phoneticPr fontId="2"/>
  </si>
  <si>
    <t>名称</t>
    <rPh sb="0" eb="2">
      <t>メイショウ</t>
    </rPh>
    <phoneticPr fontId="2"/>
  </si>
  <si>
    <t>【需給バランスの概要】</t>
    <rPh sb="1" eb="3">
      <t>ジュキュウ</t>
    </rPh>
    <rPh sb="8" eb="10">
      <t>ガイヨウ</t>
    </rPh>
    <phoneticPr fontId="2"/>
  </si>
  <si>
    <t>＜事業の性格＞</t>
    <phoneticPr fontId="2"/>
  </si>
  <si>
    <t>【事業の優位性】</t>
  </si>
  <si>
    <t>年</t>
    <rPh sb="0" eb="1">
      <t>ネン</t>
    </rPh>
    <phoneticPr fontId="2"/>
  </si>
  <si>
    <t>＜事業の効果＞</t>
    <phoneticPr fontId="2"/>
  </si>
  <si>
    <t>【ＣＯ２削減効果】</t>
  </si>
  <si>
    <t>t-CO2/年</t>
    <rPh sb="6" eb="7">
      <t>ネン</t>
    </rPh>
    <phoneticPr fontId="2"/>
  </si>
  <si>
    <t>・事業による直接効果</t>
    <phoneticPr fontId="2"/>
  </si>
  <si>
    <t>【ＣＯ２削減効果の算定根拠】</t>
  </si>
  <si>
    <t>別添のとおり</t>
  </si>
  <si>
    <t>【ＣＯ２削減コスト・算定根拠】</t>
  </si>
  <si>
    <t>円</t>
    <rPh sb="0" eb="1">
      <t>エン</t>
    </rPh>
    <phoneticPr fontId="2"/>
  </si>
  <si>
    <t>円/t-CO2</t>
    <rPh sb="0" eb="1">
      <t>エン</t>
    </rPh>
    <phoneticPr fontId="2"/>
  </si>
  <si>
    <t>＜事業の実施体制＞</t>
    <phoneticPr fontId="2"/>
  </si>
  <si>
    <t>＜資金計画＞</t>
    <phoneticPr fontId="2"/>
  </si>
  <si>
    <t>調達先</t>
    <rPh sb="0" eb="3">
      <t>チョウタツサキ</t>
    </rPh>
    <phoneticPr fontId="2"/>
  </si>
  <si>
    <t>＜補助対象設備・工事等の発注先＞</t>
    <phoneticPr fontId="2"/>
  </si>
  <si>
    <t>＜事業実施に関連する事項＞</t>
    <phoneticPr fontId="2"/>
  </si>
  <si>
    <t>【設備の保守計画】</t>
    <phoneticPr fontId="2"/>
  </si>
  <si>
    <t>＜事業実施スケジュール＞</t>
    <phoneticPr fontId="2"/>
  </si>
  <si>
    <t>注１　本計画書に、設備のシステム図・配置図・仕様書、記入内容の根拠資料等を添付する。</t>
    <phoneticPr fontId="2"/>
  </si>
  <si>
    <t>kWh</t>
    <phoneticPr fontId="2"/>
  </si>
  <si>
    <t>年間の想定発電量（A）</t>
    <rPh sb="0" eb="2">
      <t>ネンカン</t>
    </rPh>
    <rPh sb="3" eb="5">
      <t>ソウテイ</t>
    </rPh>
    <rPh sb="5" eb="7">
      <t>ハツデン</t>
    </rPh>
    <rPh sb="7" eb="8">
      <t>リョウ</t>
    </rPh>
    <phoneticPr fontId="2"/>
  </si>
  <si>
    <t>年間の供給可能見込量（B)</t>
    <rPh sb="0" eb="2">
      <t>ネンカン</t>
    </rPh>
    <rPh sb="3" eb="5">
      <t>キョウキュウ</t>
    </rPh>
    <rPh sb="5" eb="7">
      <t>カノウ</t>
    </rPh>
    <rPh sb="7" eb="9">
      <t>ミコミ</t>
    </rPh>
    <rPh sb="9" eb="10">
      <t>リョウ</t>
    </rPh>
    <phoneticPr fontId="2"/>
  </si>
  <si>
    <t>%</t>
    <phoneticPr fontId="2"/>
  </si>
  <si>
    <t>供給可能見込量の割合（B/A)</t>
    <rPh sb="0" eb="2">
      <t>キョウキュウ</t>
    </rPh>
    <rPh sb="2" eb="4">
      <t>カノウ</t>
    </rPh>
    <rPh sb="4" eb="6">
      <t>ミコミ</t>
    </rPh>
    <rPh sb="6" eb="7">
      <t>リョウ</t>
    </rPh>
    <rPh sb="8" eb="10">
      <t>ワリアイ</t>
    </rPh>
    <phoneticPr fontId="2"/>
  </si>
  <si>
    <t>（設備内容）</t>
    <rPh sb="1" eb="3">
      <t>セツビ</t>
    </rPh>
    <rPh sb="3" eb="5">
      <t>ナイヨウ</t>
    </rPh>
    <phoneticPr fontId="2"/>
  </si>
  <si>
    <t>事業者名・役職名</t>
    <rPh sb="0" eb="3">
      <t>ジギョウシャ</t>
    </rPh>
    <rPh sb="3" eb="4">
      <t>メイ</t>
    </rPh>
    <rPh sb="5" eb="8">
      <t>ヤクショクメイ</t>
    </rPh>
    <phoneticPr fontId="2"/>
  </si>
  <si>
    <t>〒</t>
    <phoneticPr fontId="2"/>
  </si>
  <si>
    <t>電話番号</t>
    <rPh sb="0" eb="2">
      <t>デンワ</t>
    </rPh>
    <rPh sb="2" eb="4">
      <t>バンゴウ</t>
    </rPh>
    <phoneticPr fontId="2"/>
  </si>
  <si>
    <t>FAX番号</t>
    <rPh sb="3" eb="5">
      <t>バンゴウ</t>
    </rPh>
    <phoneticPr fontId="2"/>
  </si>
  <si>
    <t>E-mailアドレス</t>
    <phoneticPr fontId="2"/>
  </si>
  <si>
    <t>備考</t>
    <rPh sb="0" eb="2">
      <t>ビコウ</t>
    </rPh>
    <phoneticPr fontId="2"/>
  </si>
  <si>
    <t>氏名</t>
    <rPh sb="0" eb="2">
      <t>シメイ</t>
    </rPh>
    <phoneticPr fontId="2"/>
  </si>
  <si>
    <t>住所</t>
    <phoneticPr fontId="2"/>
  </si>
  <si>
    <t>（概要）</t>
    <rPh sb="1" eb="3">
      <t>ガイヨウ</t>
    </rPh>
    <phoneticPr fontId="2"/>
  </si>
  <si>
    <t>施設の年間電力消費量（C）</t>
    <rPh sb="0" eb="2">
      <t>シセツ</t>
    </rPh>
    <rPh sb="3" eb="5">
      <t>ネンカン</t>
    </rPh>
    <rPh sb="5" eb="9">
      <t>デンリョクショウヒ</t>
    </rPh>
    <rPh sb="9" eb="10">
      <t>リョウ</t>
    </rPh>
    <phoneticPr fontId="2"/>
  </si>
  <si>
    <t>【需要家及び電力需要施設の概要】</t>
    <phoneticPr fontId="2"/>
  </si>
  <si>
    <t>【事業の資金回収・利益の見通し】</t>
    <phoneticPr fontId="2"/>
  </si>
  <si>
    <t>【発電事業者・需要家間の契約年数】</t>
    <phoneticPr fontId="2"/>
  </si>
  <si>
    <t>【地域のレジリエンス強化に向けた方策】</t>
    <phoneticPr fontId="2"/>
  </si>
  <si>
    <t>【導入技術・スキームの今後の活用・展開の見通し】</t>
    <phoneticPr fontId="2"/>
  </si>
  <si>
    <t>円/年</t>
    <rPh sb="0" eb="1">
      <t>エン</t>
    </rPh>
    <rPh sb="2" eb="3">
      <t>ネン</t>
    </rPh>
    <phoneticPr fontId="2"/>
  </si>
  <si>
    <t>【他の補助金との関係】</t>
    <phoneticPr fontId="2"/>
  </si>
  <si>
    <t>【許認可、権利関係等事業実施の前提となる事項及び実施上問題となる事項】</t>
    <phoneticPr fontId="2"/>
  </si>
  <si>
    <t>該当なし</t>
    <rPh sb="0" eb="2">
      <t>ガイトウ</t>
    </rPh>
    <phoneticPr fontId="2"/>
  </si>
  <si>
    <t>該当あり（以下のとおり）</t>
    <rPh sb="0" eb="2">
      <t>ガイトウ</t>
    </rPh>
    <rPh sb="5" eb="7">
      <t>イカ</t>
    </rPh>
    <phoneticPr fontId="2"/>
  </si>
  <si>
    <t>kW</t>
    <phoneticPr fontId="2"/>
  </si>
  <si>
    <t>蓄電池容量合計（kWh）</t>
    <rPh sb="0" eb="3">
      <t>チクデンチ</t>
    </rPh>
    <rPh sb="3" eb="5">
      <t>ヨウリョウ</t>
    </rPh>
    <phoneticPr fontId="4"/>
  </si>
  <si>
    <t>流動資産</t>
    <phoneticPr fontId="4"/>
  </si>
  <si>
    <t>流動負債</t>
    <phoneticPr fontId="4"/>
  </si>
  <si>
    <t>自己資本</t>
    <phoneticPr fontId="4"/>
  </si>
  <si>
    <t>総資本</t>
    <phoneticPr fontId="4"/>
  </si>
  <si>
    <t>※ 貸借対照表の基準日を入力してください。</t>
  </si>
  <si>
    <t>前期（直近）</t>
    <rPh sb="0" eb="2">
      <t>ゼンキ</t>
    </rPh>
    <rPh sb="3" eb="5">
      <t>チョッキン</t>
    </rPh>
    <phoneticPr fontId="2"/>
  </si>
  <si>
    <t>前々期</t>
    <rPh sb="0" eb="3">
      <t>ゼンゼンキ</t>
    </rPh>
    <phoneticPr fontId="2"/>
  </si>
  <si>
    <t>(単位　千円）</t>
    <rPh sb="1" eb="3">
      <t>タンイ</t>
    </rPh>
    <rPh sb="4" eb="5">
      <t>セン</t>
    </rPh>
    <rPh sb="5" eb="6">
      <t>エン</t>
    </rPh>
    <phoneticPr fontId="4"/>
  </si>
  <si>
    <t>流動比率</t>
    <rPh sb="0" eb="4">
      <t>リュウドウヒリツ</t>
    </rPh>
    <phoneticPr fontId="2"/>
  </si>
  <si>
    <t>自己資
本比率</t>
    <rPh sb="0" eb="2">
      <t>ジコ</t>
    </rPh>
    <rPh sb="2" eb="3">
      <t>シ</t>
    </rPh>
    <rPh sb="4" eb="5">
      <t>ホン</t>
    </rPh>
    <rPh sb="5" eb="7">
      <t>ヒリツ</t>
    </rPh>
    <phoneticPr fontId="2"/>
  </si>
  <si>
    <t>令和４年１月３１日までに事業を完了する。</t>
    <rPh sb="0" eb="2">
      <t>レイワ</t>
    </rPh>
    <rPh sb="3" eb="4">
      <t>ネン</t>
    </rPh>
    <rPh sb="5" eb="6">
      <t>ガツ</t>
    </rPh>
    <rPh sb="8" eb="9">
      <t>ニチ</t>
    </rPh>
    <rPh sb="12" eb="14">
      <t>ジギョウ</t>
    </rPh>
    <rPh sb="15" eb="17">
      <t>カンリョウ</t>
    </rPh>
    <phoneticPr fontId="2"/>
  </si>
  <si>
    <t>別紙２</t>
    <rPh sb="0" eb="2">
      <t>ベッシ</t>
    </rPh>
    <phoneticPr fontId="13"/>
  </si>
  <si>
    <t>施設名：</t>
    <rPh sb="0" eb="2">
      <t>シセツ</t>
    </rPh>
    <rPh sb="2" eb="3">
      <t>メイ</t>
    </rPh>
    <phoneticPr fontId="16"/>
  </si>
  <si>
    <t>「補助事業に係る消費税仕入税額控除
の取扱いチェックリスト」の選択結果：</t>
    <rPh sb="1" eb="3">
      <t>ホジョ</t>
    </rPh>
    <rPh sb="3" eb="5">
      <t>ジギョウ</t>
    </rPh>
    <rPh sb="6" eb="7">
      <t>カカワ</t>
    </rPh>
    <rPh sb="8" eb="11">
      <t>ショウヒゼイ</t>
    </rPh>
    <rPh sb="11" eb="13">
      <t>シイレ</t>
    </rPh>
    <rPh sb="13" eb="15">
      <t>ゼイガク</t>
    </rPh>
    <rPh sb="15" eb="17">
      <t>コウジョ</t>
    </rPh>
    <rPh sb="19" eb="21">
      <t>トリアツカ</t>
    </rPh>
    <rPh sb="31" eb="33">
      <t>センタク</t>
    </rPh>
    <rPh sb="33" eb="35">
      <t>ケッカ</t>
    </rPh>
    <phoneticPr fontId="16"/>
  </si>
  <si>
    <t>所要経費</t>
    <rPh sb="0" eb="2">
      <t>ショヨウ</t>
    </rPh>
    <rPh sb="2" eb="4">
      <t>ケイヒ</t>
    </rPh>
    <phoneticPr fontId="13"/>
  </si>
  <si>
    <r>
      <t>(1) 総事業費
　</t>
    </r>
    <r>
      <rPr>
        <sz val="10"/>
        <rFont val="ＭＳ 明朝"/>
        <family val="1"/>
        <charset val="128"/>
      </rPr>
      <t>※補助対象外経費を含んだ
　　金額を記入すること</t>
    </r>
    <rPh sb="4" eb="8">
      <t>ソウジギョウヒ</t>
    </rPh>
    <phoneticPr fontId="13"/>
  </si>
  <si>
    <t>(2) 寄付金その他の収入</t>
    <rPh sb="4" eb="7">
      <t>キフキン</t>
    </rPh>
    <rPh sb="9" eb="10">
      <t>タ</t>
    </rPh>
    <rPh sb="11" eb="13">
      <t>シュウニュウ</t>
    </rPh>
    <phoneticPr fontId="13"/>
  </si>
  <si>
    <r>
      <t xml:space="preserve">(3) 差引額
</t>
    </r>
    <r>
      <rPr>
        <sz val="10"/>
        <rFont val="ＭＳ 明朝"/>
        <family val="1"/>
        <charset val="128"/>
      </rPr>
      <t>　※(1)-(2)</t>
    </r>
    <rPh sb="4" eb="6">
      <t>サシヒキ</t>
    </rPh>
    <rPh sb="6" eb="7">
      <t>ガク</t>
    </rPh>
    <phoneticPr fontId="13"/>
  </si>
  <si>
    <t>(4) 補助対象経費
　　支出予定額</t>
    <rPh sb="4" eb="6">
      <t>ホジョ</t>
    </rPh>
    <rPh sb="6" eb="8">
      <t>タイショウ</t>
    </rPh>
    <rPh sb="8" eb="10">
      <t>ケイヒ</t>
    </rPh>
    <rPh sb="13" eb="15">
      <t>シシュツ</t>
    </rPh>
    <rPh sb="15" eb="17">
      <t>ヨテイ</t>
    </rPh>
    <rPh sb="17" eb="18">
      <t>ガク</t>
    </rPh>
    <phoneticPr fontId="13"/>
  </si>
  <si>
    <r>
      <rPr>
        <sz val="12"/>
        <rFont val="ＭＳ 明朝"/>
        <family val="1"/>
        <charset val="128"/>
      </rPr>
      <t>円</t>
    </r>
    <rPh sb="0" eb="1">
      <t>エン</t>
    </rPh>
    <phoneticPr fontId="16"/>
  </si>
  <si>
    <t>(5) 基準額</t>
    <rPh sb="4" eb="6">
      <t>キジュン</t>
    </rPh>
    <rPh sb="6" eb="7">
      <t>ガク</t>
    </rPh>
    <phoneticPr fontId="13"/>
  </si>
  <si>
    <r>
      <t xml:space="preserve">(6) 選定額
</t>
    </r>
    <r>
      <rPr>
        <sz val="10"/>
        <rFont val="ＭＳ 明朝"/>
        <family val="1"/>
        <charset val="128"/>
      </rPr>
      <t>　※(4)と(5)を比較して
　　少ない方の額</t>
    </r>
    <rPh sb="4" eb="6">
      <t>センテイ</t>
    </rPh>
    <rPh sb="6" eb="7">
      <t>ガク</t>
    </rPh>
    <rPh sb="18" eb="20">
      <t>ヒカク</t>
    </rPh>
    <rPh sb="25" eb="26">
      <t>スク</t>
    </rPh>
    <rPh sb="28" eb="29">
      <t>ホウ</t>
    </rPh>
    <rPh sb="30" eb="31">
      <t>ガク</t>
    </rPh>
    <phoneticPr fontId="13"/>
  </si>
  <si>
    <r>
      <t xml:space="preserve">(7) 補助基本額
</t>
    </r>
    <r>
      <rPr>
        <sz val="10"/>
        <rFont val="ＭＳ 明朝"/>
        <family val="1"/>
        <charset val="128"/>
      </rPr>
      <t>　※(3)と(6)を比較して
　　少ない方の額</t>
    </r>
    <rPh sb="4" eb="6">
      <t>ホジョ</t>
    </rPh>
    <rPh sb="6" eb="8">
      <t>キホン</t>
    </rPh>
    <rPh sb="8" eb="9">
      <t>ガク</t>
    </rPh>
    <rPh sb="20" eb="22">
      <t>ヒカク</t>
    </rPh>
    <rPh sb="27" eb="28">
      <t>スク</t>
    </rPh>
    <rPh sb="30" eb="31">
      <t>ホウ</t>
    </rPh>
    <rPh sb="32" eb="33">
      <t>ガク</t>
    </rPh>
    <phoneticPr fontId="13"/>
  </si>
  <si>
    <r>
      <t xml:space="preserve">(8) 補助金所要額
</t>
    </r>
    <r>
      <rPr>
        <sz val="10"/>
        <rFont val="ＭＳ 明朝"/>
        <family val="1"/>
        <charset val="128"/>
      </rPr>
      <t>　※(7)×補助率
　　(千円未満切り捨て)</t>
    </r>
    <rPh sb="4" eb="7">
      <t>ホジョキン</t>
    </rPh>
    <rPh sb="7" eb="9">
      <t>ショヨウ</t>
    </rPh>
    <rPh sb="9" eb="10">
      <t>ガク</t>
    </rPh>
    <rPh sb="17" eb="20">
      <t>ホジョリツ</t>
    </rPh>
    <rPh sb="28" eb="29">
      <t>キ</t>
    </rPh>
    <rPh sb="30" eb="31">
      <t>ス</t>
    </rPh>
    <phoneticPr fontId="13"/>
  </si>
  <si>
    <t>(4) 補助対象経費支出予定額の内訳</t>
    <rPh sb="4" eb="6">
      <t>ホジョ</t>
    </rPh>
    <rPh sb="6" eb="8">
      <t>タイショウ</t>
    </rPh>
    <rPh sb="8" eb="10">
      <t>ケイヒ</t>
    </rPh>
    <rPh sb="10" eb="12">
      <t>シシュツ</t>
    </rPh>
    <rPh sb="12" eb="14">
      <t>ヨテイ</t>
    </rPh>
    <rPh sb="14" eb="15">
      <t>ガク</t>
    </rPh>
    <rPh sb="15" eb="16">
      <t>テイガク</t>
    </rPh>
    <rPh sb="16" eb="18">
      <t>ウチワケ</t>
    </rPh>
    <phoneticPr fontId="13"/>
  </si>
  <si>
    <t>区分・費目</t>
    <rPh sb="0" eb="2">
      <t>クブン</t>
    </rPh>
    <rPh sb="3" eb="5">
      <t>ヒモク</t>
    </rPh>
    <phoneticPr fontId="13"/>
  </si>
  <si>
    <t>細分</t>
    <rPh sb="0" eb="2">
      <t>サイブン</t>
    </rPh>
    <phoneticPr fontId="16"/>
  </si>
  <si>
    <t>金額（円）</t>
    <rPh sb="0" eb="2">
      <t>キンガク</t>
    </rPh>
    <phoneticPr fontId="13"/>
  </si>
  <si>
    <t>積算内訳</t>
    <rPh sb="0" eb="2">
      <t>セキサン</t>
    </rPh>
    <rPh sb="2" eb="4">
      <t>ウチワケ</t>
    </rPh>
    <phoneticPr fontId="13"/>
  </si>
  <si>
    <t>工事費・本工事費</t>
  </si>
  <si>
    <t>材料費</t>
    <rPh sb="0" eb="3">
      <t>ザイリョウヒ</t>
    </rPh>
    <phoneticPr fontId="2"/>
  </si>
  <si>
    <t>経費内訳表のとおり</t>
    <rPh sb="0" eb="2">
      <t>ケイヒ</t>
    </rPh>
    <phoneticPr fontId="16"/>
  </si>
  <si>
    <t>同</t>
  </si>
  <si>
    <t>労務費</t>
    <rPh sb="0" eb="3">
      <t>ロウムヒ</t>
    </rPh>
    <phoneticPr fontId="2"/>
  </si>
  <si>
    <t>直接経費</t>
    <rPh sb="0" eb="2">
      <t>チョクセツ</t>
    </rPh>
    <rPh sb="2" eb="4">
      <t>ケイヒ</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</si>
  <si>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</si>
  <si>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</si>
  <si>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</si>
  <si>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工事費・付帯工事費</t>
  </si>
  <si>
    <t>―</t>
    <phoneticPr fontId="2"/>
  </si>
  <si>
    <t>工事費・機械器具費</t>
  </si>
  <si>
    <t>工事費・測量及試験費</t>
    <phoneticPr fontId="16"/>
  </si>
  <si>
    <t>設備費</t>
  </si>
  <si>
    <t>業務費</t>
  </si>
  <si>
    <t>事務費</t>
  </si>
  <si>
    <t>小計</t>
    <rPh sb="0" eb="2">
      <t>ショウケイ</t>
    </rPh>
    <phoneticPr fontId="16"/>
  </si>
  <si>
    <t>消費税</t>
    <rPh sb="0" eb="3">
      <t>ショウヒゼイ</t>
    </rPh>
    <phoneticPr fontId="16"/>
  </si>
  <si>
    <t>合計</t>
    <rPh sb="0" eb="2">
      <t>ゴウケイ</t>
    </rPh>
    <phoneticPr fontId="13"/>
  </si>
  <si>
    <t>（注）記入した金額の根拠資料を添付すること</t>
    <phoneticPr fontId="16"/>
  </si>
  <si>
    <t>経費内訳表</t>
    <rPh sb="0" eb="2">
      <t>ケイヒ</t>
    </rPh>
    <rPh sb="2" eb="4">
      <t>ウチワケ</t>
    </rPh>
    <rPh sb="4" eb="5">
      <t>ヒョウ</t>
    </rPh>
    <phoneticPr fontId="4"/>
  </si>
  <si>
    <t>施設名</t>
    <rPh sb="0" eb="2">
      <t>シセツ</t>
    </rPh>
    <rPh sb="2" eb="3">
      <t>メイ</t>
    </rPh>
    <phoneticPr fontId="4"/>
  </si>
  <si>
    <t>内訳</t>
    <rPh sb="0" eb="2">
      <t>ウチワケ</t>
    </rPh>
    <phoneticPr fontId="4"/>
  </si>
  <si>
    <t>補助対象経費</t>
    <rPh sb="0" eb="4">
      <t>ホジョタイショウ</t>
    </rPh>
    <rPh sb="4" eb="6">
      <t>ケイヒ</t>
    </rPh>
    <phoneticPr fontId="4"/>
  </si>
  <si>
    <t>補助対象
外経費
(E)</t>
    <rPh sb="0" eb="2">
      <t>ホジョ</t>
    </rPh>
    <rPh sb="2" eb="4">
      <t>タイショウ</t>
    </rPh>
    <rPh sb="5" eb="6">
      <t>ガイ</t>
    </rPh>
    <rPh sb="6" eb="8">
      <t>ケイヒ</t>
    </rPh>
    <phoneticPr fontId="4"/>
  </si>
  <si>
    <t>合計
(F)=
(D)+(E)</t>
    <rPh sb="0" eb="2">
      <t>ゴウケイ</t>
    </rPh>
    <phoneticPr fontId="4"/>
  </si>
  <si>
    <t>(A)×(B)
=(C)
であるか</t>
    <phoneticPr fontId="2"/>
  </si>
  <si>
    <t>(C)=(F)
であるか</t>
    <phoneticPr fontId="2"/>
  </si>
  <si>
    <t>数量の小数点の有無チェック
(A)</t>
    <rPh sb="0" eb="2">
      <t>スウリョウ</t>
    </rPh>
    <rPh sb="3" eb="6">
      <t>ショウスウテン</t>
    </rPh>
    <rPh sb="7" eb="9">
      <t>ウム</t>
    </rPh>
    <phoneticPr fontId="2"/>
  </si>
  <si>
    <t>単価の小数点の有無チェック
(B)</t>
    <rPh sb="0" eb="2">
      <t>タンカ</t>
    </rPh>
    <rPh sb="3" eb="6">
      <t>ショウスウテン</t>
    </rPh>
    <rPh sb="7" eb="9">
      <t>ウム</t>
    </rPh>
    <phoneticPr fontId="2"/>
  </si>
  <si>
    <t>No.</t>
    <phoneticPr fontId="4"/>
  </si>
  <si>
    <t>項目</t>
    <rPh sb="0" eb="2">
      <t>コウモク</t>
    </rPh>
    <phoneticPr fontId="4"/>
  </si>
  <si>
    <t>内容</t>
    <rPh sb="0" eb="2">
      <t>ナイヨウ</t>
    </rPh>
    <phoneticPr fontId="4"/>
  </si>
  <si>
    <t>工事費</t>
    <rPh sb="0" eb="2">
      <t>コウジ</t>
    </rPh>
    <rPh sb="2" eb="3">
      <t>ヒ</t>
    </rPh>
    <phoneticPr fontId="1"/>
  </si>
  <si>
    <t>設備費</t>
    <rPh sb="0" eb="2">
      <t>セツビ</t>
    </rPh>
    <rPh sb="2" eb="3">
      <t>ヒ</t>
    </rPh>
    <phoneticPr fontId="1"/>
  </si>
  <si>
    <t>業務費</t>
    <rPh sb="0" eb="2">
      <t>ギョウム</t>
    </rPh>
    <rPh sb="2" eb="3">
      <t>ヒ</t>
    </rPh>
    <phoneticPr fontId="4"/>
  </si>
  <si>
    <t>事務費</t>
    <rPh sb="0" eb="3">
      <t>ジムヒ</t>
    </rPh>
    <phoneticPr fontId="1"/>
  </si>
  <si>
    <t>補助対象
経費合計
(D)</t>
    <rPh sb="0" eb="2">
      <t>ホジョ</t>
    </rPh>
    <rPh sb="2" eb="4">
      <t>タイショウ</t>
    </rPh>
    <rPh sb="5" eb="7">
      <t>ケイヒ</t>
    </rPh>
    <rPh sb="7" eb="9">
      <t>ゴウケイ</t>
    </rPh>
    <phoneticPr fontId="4"/>
  </si>
  <si>
    <t>規格</t>
    <rPh sb="0" eb="2">
      <t>キカク</t>
    </rPh>
    <phoneticPr fontId="4"/>
  </si>
  <si>
    <t>数量
(A)</t>
    <rPh sb="0" eb="2">
      <t>スウリョウ</t>
    </rPh>
    <phoneticPr fontId="4"/>
  </si>
  <si>
    <t>単価 [円]
(B)</t>
    <rPh sb="0" eb="2">
      <t>タンカ</t>
    </rPh>
    <phoneticPr fontId="4"/>
  </si>
  <si>
    <t>金額 [円]
(C)=
(A)×(B)</t>
    <rPh sb="0" eb="2">
      <t>キンガク</t>
    </rPh>
    <rPh sb="4" eb="5">
      <t>エン</t>
    </rPh>
    <phoneticPr fontId="4"/>
  </si>
  <si>
    <t>※根拠資料（見積書等）No.</t>
    <rPh sb="1" eb="5">
      <t>コンキョシリョウ</t>
    </rPh>
    <rPh sb="6" eb="8">
      <t>ミツモリ</t>
    </rPh>
    <rPh sb="8" eb="9">
      <t>ショ</t>
    </rPh>
    <rPh sb="9" eb="10">
      <t>トウ</t>
    </rPh>
    <phoneticPr fontId="1"/>
  </si>
  <si>
    <t>本工事費</t>
    <rPh sb="0" eb="1">
      <t>ホン</t>
    </rPh>
    <rPh sb="1" eb="4">
      <t>コウジヒ</t>
    </rPh>
    <phoneticPr fontId="1"/>
  </si>
  <si>
    <t>付帯
工事費</t>
    <rPh sb="0" eb="2">
      <t>フタイ</t>
    </rPh>
    <rPh sb="3" eb="5">
      <t>コウジ</t>
    </rPh>
    <rPh sb="5" eb="6">
      <t>ヒ</t>
    </rPh>
    <phoneticPr fontId="1"/>
  </si>
  <si>
    <t>機械
器具費</t>
    <rPh sb="0" eb="2">
      <t>キカイ</t>
    </rPh>
    <rPh sb="3" eb="5">
      <t>キグ</t>
    </rPh>
    <rPh sb="5" eb="6">
      <t>ヒ</t>
    </rPh>
    <phoneticPr fontId="1"/>
  </si>
  <si>
    <t>測量及
試験費</t>
    <phoneticPr fontId="4"/>
  </si>
  <si>
    <t>材料費</t>
    <rPh sb="0" eb="3">
      <t>ザイリョウヒ</t>
    </rPh>
    <phoneticPr fontId="1"/>
  </si>
  <si>
    <t>労務費</t>
    <rPh sb="0" eb="3">
      <t>ロウムヒ</t>
    </rPh>
    <phoneticPr fontId="1"/>
  </si>
  <si>
    <t>直接
経費</t>
    <rPh sb="0" eb="2">
      <t>チョクセツ</t>
    </rPh>
    <rPh sb="3" eb="5">
      <t>ケイヒ</t>
    </rPh>
    <phoneticPr fontId="1"/>
  </si>
  <si>
    <t>共通
仮設費</t>
    <rPh sb="0" eb="2">
      <t>キョウツウ</t>
    </rPh>
    <rPh sb="3" eb="5">
      <t>カセツ</t>
    </rPh>
    <rPh sb="5" eb="6">
      <t>ヒ</t>
    </rPh>
    <phoneticPr fontId="1"/>
  </si>
  <si>
    <t>現場
管理費</t>
    <phoneticPr fontId="4"/>
  </si>
  <si>
    <t>一般
管理費</t>
    <rPh sb="0" eb="2">
      <t>イッパン</t>
    </rPh>
    <rPh sb="3" eb="6">
      <t>カンリヒ</t>
    </rPh>
    <phoneticPr fontId="1"/>
  </si>
  <si>
    <t>ー</t>
    <phoneticPr fontId="2"/>
  </si>
  <si>
    <t>小計</t>
    <rPh sb="0" eb="2">
      <t>ショウケイ</t>
    </rPh>
    <phoneticPr fontId="4"/>
  </si>
  <si>
    <t>間接
工事費</t>
    <rPh sb="0" eb="2">
      <t>カンセツ</t>
    </rPh>
    <rPh sb="3" eb="6">
      <t>コウジヒ</t>
    </rPh>
    <phoneticPr fontId="2"/>
  </si>
  <si>
    <t>共通仮設費</t>
    <rPh sb="0" eb="2">
      <t>キョウツウ</t>
    </rPh>
    <rPh sb="2" eb="4">
      <t>カセツ</t>
    </rPh>
    <rPh sb="4" eb="5">
      <t>ヒ</t>
    </rPh>
    <phoneticPr fontId="4"/>
  </si>
  <si>
    <t xml:space="preserve"> </t>
    <phoneticPr fontId="4"/>
  </si>
  <si>
    <t>現場管理費</t>
    <rPh sb="0" eb="2">
      <t>ゲンバ</t>
    </rPh>
    <rPh sb="2" eb="5">
      <t>カンリヒ</t>
    </rPh>
    <phoneticPr fontId="4"/>
  </si>
  <si>
    <t>一般管理費</t>
    <rPh sb="0" eb="2">
      <t>イッパン</t>
    </rPh>
    <rPh sb="2" eb="5">
      <t>カンリヒ</t>
    </rPh>
    <phoneticPr fontId="4"/>
  </si>
  <si>
    <t>設計費</t>
    <rPh sb="0" eb="3">
      <t>セッケイヒ</t>
    </rPh>
    <phoneticPr fontId="2"/>
  </si>
  <si>
    <t>監理費</t>
    <rPh sb="0" eb="3">
      <t>カンリヒ</t>
    </rPh>
    <phoneticPr fontId="2"/>
  </si>
  <si>
    <t>合計</t>
    <phoneticPr fontId="2"/>
  </si>
  <si>
    <t>本工事費計</t>
    <rPh sb="0" eb="1">
      <t>ホン</t>
    </rPh>
    <rPh sb="1" eb="4">
      <t>コウジヒ</t>
    </rPh>
    <rPh sb="4" eb="5">
      <t>ケイ</t>
    </rPh>
    <phoneticPr fontId="4"/>
  </si>
  <si>
    <t>工事費計</t>
    <rPh sb="0" eb="3">
      <t>コウジヒ</t>
    </rPh>
    <rPh sb="3" eb="4">
      <t>ケイ</t>
    </rPh>
    <phoneticPr fontId="4"/>
  </si>
  <si>
    <t>消費税</t>
    <rPh sb="0" eb="3">
      <t>ショウヒゼイ</t>
    </rPh>
    <phoneticPr fontId="2"/>
  </si>
  <si>
    <t>合計</t>
    <rPh sb="0" eb="2">
      <t>ゴウケイ</t>
    </rPh>
    <phoneticPr fontId="4"/>
  </si>
  <si>
    <t>※「共通仮設費」「現場管理費」「一般管理費」「設計費」「監理費」の補助対象経費及び補助対象外経費は、小計の補助対象経費（D）と補助対象外経費（E）の割合で按分計算すること</t>
    <rPh sb="2" eb="4">
      <t>キョウツウ</t>
    </rPh>
    <rPh sb="4" eb="6">
      <t>カセツ</t>
    </rPh>
    <rPh sb="6" eb="7">
      <t>ヒ</t>
    </rPh>
    <rPh sb="9" eb="11">
      <t>ゲンバ</t>
    </rPh>
    <rPh sb="11" eb="14">
      <t>カンリヒ</t>
    </rPh>
    <rPh sb="16" eb="18">
      <t>イッパン</t>
    </rPh>
    <rPh sb="18" eb="21">
      <t>カンリヒ</t>
    </rPh>
    <rPh sb="28" eb="31">
      <t>カンリヒ</t>
    </rPh>
    <rPh sb="33" eb="35">
      <t>ホジョ</t>
    </rPh>
    <rPh sb="35" eb="37">
      <t>タイショウ</t>
    </rPh>
    <rPh sb="37" eb="39">
      <t>ケイヒ</t>
    </rPh>
    <rPh sb="39" eb="40">
      <t>オヨ</t>
    </rPh>
    <rPh sb="50" eb="52">
      <t>ショウケイ</t>
    </rPh>
    <rPh sb="53" eb="55">
      <t>ホジョ</t>
    </rPh>
    <rPh sb="55" eb="57">
      <t>タイショウ</t>
    </rPh>
    <rPh sb="57" eb="59">
      <t>ケイヒ</t>
    </rPh>
    <rPh sb="63" eb="65">
      <t>ホジョ</t>
    </rPh>
    <rPh sb="65" eb="67">
      <t>タイショウ</t>
    </rPh>
    <rPh sb="67" eb="68">
      <t>ガイ</t>
    </rPh>
    <rPh sb="68" eb="70">
      <t>ケイヒ</t>
    </rPh>
    <rPh sb="74" eb="76">
      <t>ワリアイ</t>
    </rPh>
    <rPh sb="79" eb="81">
      <t>ケイサン</t>
    </rPh>
    <phoneticPr fontId="4"/>
  </si>
  <si>
    <t>太陽電池モジュール</t>
    <rPh sb="0" eb="2">
      <t>タイヨウ</t>
    </rPh>
    <rPh sb="2" eb="4">
      <t>デンチ</t>
    </rPh>
    <phoneticPr fontId="10"/>
  </si>
  <si>
    <t>240W</t>
  </si>
  <si>
    <t>パワーコンディショナー</t>
  </si>
  <si>
    <t>6kW</t>
  </si>
  <si>
    <t>太陽光モジュール運送費</t>
    <rPh sb="8" eb="11">
      <t>ウンソウヒ</t>
    </rPh>
    <phoneticPr fontId="10"/>
  </si>
  <si>
    <t>接続ケーブル</t>
    <rPh sb="0" eb="2">
      <t>セツゾク</t>
    </rPh>
    <phoneticPr fontId="10"/>
  </si>
  <si>
    <t>3.0m</t>
    <phoneticPr fontId="2"/>
  </si>
  <si>
    <t>架台組立調整</t>
    <rPh sb="0" eb="2">
      <t>カダイ</t>
    </rPh>
    <rPh sb="2" eb="3">
      <t>ク</t>
    </rPh>
    <rPh sb="3" eb="4">
      <t>タ</t>
    </rPh>
    <rPh sb="4" eb="6">
      <t>チョウセイ</t>
    </rPh>
    <phoneticPr fontId="10"/>
  </si>
  <si>
    <t>太陽電池モジュール設置工事</t>
    <rPh sb="9" eb="11">
      <t>セッチ</t>
    </rPh>
    <rPh sb="11" eb="13">
      <t>コウジ</t>
    </rPh>
    <phoneticPr fontId="4"/>
  </si>
  <si>
    <t>電工（平成31年3月から適用する公共工事設計労務単価・●●県）</t>
    <rPh sb="0" eb="2">
      <t>デンコウ</t>
    </rPh>
    <rPh sb="29" eb="30">
      <t>ケン</t>
    </rPh>
    <phoneticPr fontId="4"/>
  </si>
  <si>
    <t>全天日射計</t>
    <rPh sb="0" eb="2">
      <t>ゼンテン</t>
    </rPh>
    <rPh sb="2" eb="4">
      <t>ニッシャ</t>
    </rPh>
    <rPh sb="4" eb="5">
      <t>ケイ</t>
    </rPh>
    <phoneticPr fontId="10"/>
  </si>
  <si>
    <t>気象信号変換箱</t>
    <rPh sb="0" eb="2">
      <t>キショウ</t>
    </rPh>
    <rPh sb="2" eb="4">
      <t>シンゴウ</t>
    </rPh>
    <rPh sb="4" eb="6">
      <t>ヘンカン</t>
    </rPh>
    <rPh sb="6" eb="7">
      <t>バコ</t>
    </rPh>
    <phoneticPr fontId="10"/>
  </si>
  <si>
    <t>計</t>
    <phoneticPr fontId="2"/>
  </si>
  <si>
    <t xml:space="preserve">      </t>
    <phoneticPr fontId="2"/>
  </si>
  <si>
    <t>種類</t>
    <rPh sb="0" eb="2">
      <t>シュルイ</t>
    </rPh>
    <phoneticPr fontId="4"/>
  </si>
  <si>
    <t>容量</t>
    <rPh sb="0" eb="2">
      <t>ヨウリョウ</t>
    </rPh>
    <phoneticPr fontId="2"/>
  </si>
  <si>
    <t>設置費用</t>
    <rPh sb="0" eb="2">
      <t>セッチ</t>
    </rPh>
    <rPh sb="2" eb="4">
      <t>ヒヨウ</t>
    </rPh>
    <phoneticPr fontId="2"/>
  </si>
  <si>
    <t>円/kW</t>
    <phoneticPr fontId="2"/>
  </si>
  <si>
    <t>事業の主たる実施場所</t>
    <rPh sb="0" eb="2">
      <t>ジギョウ</t>
    </rPh>
    <rPh sb="3" eb="4">
      <t>シュ</t>
    </rPh>
    <rPh sb="6" eb="8">
      <t>ジッシ</t>
    </rPh>
    <rPh sb="8" eb="10">
      <t>バショ</t>
    </rPh>
    <phoneticPr fontId="2"/>
  </si>
  <si>
    <t>オフサイトコーポレートPPAによる太陽光発電供給モデル創出事業 実施計画書</t>
    <rPh sb="17" eb="20">
      <t>タイヨウコウ</t>
    </rPh>
    <rPh sb="20" eb="22">
      <t>ハツデン</t>
    </rPh>
    <rPh sb="22" eb="24">
      <t>キョウキュウ</t>
    </rPh>
    <rPh sb="27" eb="29">
      <t>ソウシュツ</t>
    </rPh>
    <rPh sb="29" eb="31">
      <t>ジギョウ</t>
    </rPh>
    <rPh sb="32" eb="34">
      <t>ジッシ</t>
    </rPh>
    <rPh sb="34" eb="37">
      <t>ケイカクショ</t>
    </rPh>
    <phoneticPr fontId="2"/>
  </si>
  <si>
    <t>売電価格</t>
    <rPh sb="0" eb="2">
      <t>バイデン</t>
    </rPh>
    <rPh sb="2" eb="4">
      <t>カカク</t>
    </rPh>
    <phoneticPr fontId="2"/>
  </si>
  <si>
    <t>円/kWh</t>
    <rPh sb="0" eb="1">
      <t>エン</t>
    </rPh>
    <phoneticPr fontId="2"/>
  </si>
  <si>
    <t>補助交付前</t>
    <rPh sb="0" eb="2">
      <t>ホジョ</t>
    </rPh>
    <rPh sb="2" eb="4">
      <t>コウフ</t>
    </rPh>
    <rPh sb="4" eb="5">
      <t>マエ</t>
    </rPh>
    <phoneticPr fontId="2"/>
  </si>
  <si>
    <t>補助交付後</t>
    <rPh sb="0" eb="2">
      <t>ホジョ</t>
    </rPh>
    <rPh sb="2" eb="4">
      <t>コウフ</t>
    </rPh>
    <rPh sb="4" eb="5">
      <t>ゴ</t>
    </rPh>
    <phoneticPr fontId="2"/>
  </si>
  <si>
    <t>＊算定根拠を添付すること</t>
    <rPh sb="1" eb="3">
      <t>サンテイ</t>
    </rPh>
    <rPh sb="3" eb="5">
      <t>コンキョ</t>
    </rPh>
    <rPh sb="6" eb="8">
      <t>テンプ</t>
    </rPh>
    <phoneticPr fontId="2"/>
  </si>
  <si>
    <t>＜事業の要件＞</t>
    <rPh sb="1" eb="3">
      <t>ジギョウ</t>
    </rPh>
    <rPh sb="4" eb="6">
      <t>ヨウケン</t>
    </rPh>
    <phoneticPr fontId="2"/>
  </si>
  <si>
    <t>（１）</t>
    <phoneticPr fontId="2"/>
  </si>
  <si>
    <t>（２）</t>
    <phoneticPr fontId="2"/>
  </si>
  <si>
    <t xml:space="preserve">事業の実施により得られる環境価値のうち、需要家へ供給を行った電力量に紐付く環境価値を需要家に帰属させるものであること。
</t>
    <phoneticPr fontId="2"/>
  </si>
  <si>
    <t>※本補助事業においては、発電した電力とそれに付随する非FIT非化石証書を、切り離すことなく（１）の需要家へ供給することを条件とし、「電力の小売営業に関する指針」（令和２年９月２９日最終改定）が定める「（３）電源構成等の適切な開示の方法」に従い、異なる時点間で発電・調達した電力量を移転する等の取扱いは原則として行ってはならない。</t>
    <phoneticPr fontId="2"/>
  </si>
  <si>
    <t>（３）</t>
    <phoneticPr fontId="2"/>
  </si>
  <si>
    <t>（４）</t>
    <phoneticPr fontId="2"/>
  </si>
  <si>
    <t xml:space="preserve">本補助事業の対象設備が、電気事業者による再生可能エネルギー電気の調達に関する特別措置法（平成23年法律第108号）に基づく固定価格買取制度（FIT）の認定を取得していない、又は認定を取得したものの対象設備に係る工事を開始していないこと。また、本補助事業に参加した後に、FIT制度及び2022年度に開始が予定されているFIP（Feed in Premium）制度の認定を取得しないものであること。
</t>
    <phoneticPr fontId="2"/>
  </si>
  <si>
    <t>（５）</t>
    <phoneticPr fontId="2"/>
  </si>
  <si>
    <t>（６）</t>
    <phoneticPr fontId="2"/>
  </si>
  <si>
    <t>（７）</t>
    <phoneticPr fontId="2"/>
  </si>
  <si>
    <t xml:space="preserve">電気事業者による再生可能エネルギー電気の調達に関する特別措置法（平成23年法律第108号）に基づく固定価格買取制度（FIT）における「事業計画策定ガイドライン（太陽光発電）」（2020年４月改訂）を遵守し、適切な事業実施のために必要な措置をとること。
</t>
    <phoneticPr fontId="2"/>
  </si>
  <si>
    <t>＊【ＣＯ2削減効果の算定根拠】により算定したＣＯ2削減量を記入</t>
    <phoneticPr fontId="2"/>
  </si>
  <si>
    <t>情報の属性</t>
    <phoneticPr fontId="2"/>
  </si>
  <si>
    <t>公表を予定している情報</t>
    <phoneticPr fontId="2"/>
  </si>
  <si>
    <t>環境省へ提供する根拠資料</t>
    <phoneticPr fontId="2"/>
  </si>
  <si>
    <t xml:space="preserve">・ 売電価格の平均値及び中央値
・ 契約期間（年数）
・ 発電設備の定格出力及びPCS出力
・ 供給先の電力需要施設の年間電力
　消費量に占める供給電力量の割合
</t>
    <phoneticPr fontId="2"/>
  </si>
  <si>
    <t>定性情報</t>
    <phoneticPr fontId="2"/>
  </si>
  <si>
    <t>定量情報</t>
    <phoneticPr fontId="2"/>
  </si>
  <si>
    <t>注意事項</t>
    <phoneticPr fontId="2"/>
  </si>
  <si>
    <t xml:space="preserve">・ 発電事業者の企業名及び契約先需要
　家の企業名
・ 発電設備の住所
・ 電力需要施設が立地する一般送配電
　事業者の区域
・ 電力供給に係るフロー・商流
</t>
    <phoneticPr fontId="2"/>
  </si>
  <si>
    <t>採択件数が少ない等、匿名性を担保することが難しいと考えられる場合には、上記の情報の公表有無及び方法を見直すこととします。</t>
    <phoneticPr fontId="2"/>
  </si>
  <si>
    <t xml:space="preserve">・ 発電事業者及び需要家間における電
　力需給契約書
・ 発電設備及びPCSの仕様書
・ 発電設備の想定年間発電電力量、想
　定年間供給電力量、及び電力需要施
　設の想定年間電力消費量
・ その他、左記の情報の取得・整理に
　必要と考えられる根拠資料
</t>
    <phoneticPr fontId="2"/>
  </si>
  <si>
    <t>①補助事業者自身、②その他のいずれかを選択してください。</t>
    <rPh sb="19" eb="21">
      <t>センタク</t>
    </rPh>
    <phoneticPr fontId="2"/>
  </si>
  <si>
    <t>発注先</t>
    <rPh sb="0" eb="2">
      <t>ハッチュウ</t>
    </rPh>
    <rPh sb="2" eb="3">
      <t>サキ</t>
    </rPh>
    <phoneticPr fontId="2"/>
  </si>
  <si>
    <t>太陽光発電設備の廃棄費用の積立について、計画に具体的に記載しています。</t>
    <rPh sb="0" eb="3">
      <t>タイヨウコウ</t>
    </rPh>
    <rPh sb="3" eb="5">
      <t>ハツデン</t>
    </rPh>
    <rPh sb="5" eb="7">
      <t>セツビ</t>
    </rPh>
    <rPh sb="8" eb="10">
      <t>ハイキ</t>
    </rPh>
    <rPh sb="10" eb="12">
      <t>ヒヨウ</t>
    </rPh>
    <rPh sb="13" eb="15">
      <t>ツミタテ</t>
    </rPh>
    <rPh sb="20" eb="22">
      <t>ケイカク</t>
    </rPh>
    <rPh sb="23" eb="26">
      <t>グタイテキ</t>
    </rPh>
    <rPh sb="27" eb="29">
      <t>キサイ</t>
    </rPh>
    <phoneticPr fontId="2"/>
  </si>
  <si>
    <t>「事業計画策定ガイドライン (太陽光発電)」や「太陽光発電設備のリサイクル等の推進に向けたガイドライン」等を遵守します。</t>
    <phoneticPr fontId="2"/>
  </si>
  <si>
    <t>事業計画作成の初期段階から地域住民と適切なコミュニケーションを図るとともに、地域住民に十分配慮して事業を実施します。</t>
    <phoneticPr fontId="2"/>
  </si>
  <si>
    <t>社</t>
    <rPh sb="0" eb="1">
      <t>シャ</t>
    </rPh>
    <phoneticPr fontId="2"/>
  </si>
  <si>
    <t>需要家</t>
    <rPh sb="0" eb="3">
      <t>ジュヨウカ</t>
    </rPh>
    <phoneticPr fontId="2"/>
  </si>
  <si>
    <t>申請者の内訳</t>
    <phoneticPr fontId="2"/>
  </si>
  <si>
    <t>発電事業者</t>
    <rPh sb="0" eb="2">
      <t>ハツデン</t>
    </rPh>
    <rPh sb="2" eb="5">
      <t>ジギョウシャ</t>
    </rPh>
    <phoneticPr fontId="2"/>
  </si>
  <si>
    <t>法人番号</t>
    <rPh sb="0" eb="2">
      <t>ホウジン</t>
    </rPh>
    <rPh sb="2" eb="4">
      <t>バンゴウ</t>
    </rPh>
    <phoneticPr fontId="2"/>
  </si>
  <si>
    <t>※13桁</t>
    <phoneticPr fontId="2"/>
  </si>
  <si>
    <t>応募する事業が下記の要件に該当する場合は、チェックを入れてください。</t>
    <rPh sb="0" eb="2">
      <t>オウボ</t>
    </rPh>
    <rPh sb="4" eb="6">
      <t>ジギョウ</t>
    </rPh>
    <rPh sb="7" eb="9">
      <t>カキ</t>
    </rPh>
    <rPh sb="10" eb="12">
      <t>ヨウケン</t>
    </rPh>
    <rPh sb="13" eb="15">
      <t>ガイトウ</t>
    </rPh>
    <rPh sb="17" eb="19">
      <t>バアイ</t>
    </rPh>
    <rPh sb="26" eb="27">
      <t>イ</t>
    </rPh>
    <phoneticPr fontId="2"/>
  </si>
  <si>
    <t>需要家がRE100又はReActionへ加盟している、又は需要家がScience Based Targertsにおいて目標を</t>
    <rPh sb="27" eb="28">
      <t>マタ</t>
    </rPh>
    <phoneticPr fontId="2"/>
  </si>
  <si>
    <t>設定済み（Target Set）</t>
  </si>
  <si>
    <t>団体の名称</t>
    <phoneticPr fontId="2"/>
  </si>
  <si>
    <t>役職名</t>
    <phoneticPr fontId="2"/>
  </si>
  <si>
    <t>氏名</t>
    <rPh sb="0" eb="2">
      <t>シメイ</t>
    </rPh>
    <phoneticPr fontId="2"/>
  </si>
  <si>
    <t>E-mailアドレス</t>
  </si>
  <si>
    <t>事業実施
責任者</t>
    <phoneticPr fontId="2"/>
  </si>
  <si>
    <t>合計</t>
    <rPh sb="0" eb="2">
      <t>ゴウケイ</t>
    </rPh>
    <phoneticPr fontId="2"/>
  </si>
  <si>
    <t>発電事業者・需要家の別</t>
    <rPh sb="0" eb="5">
      <t>ハツデンジギョウシャ</t>
    </rPh>
    <rPh sb="6" eb="9">
      <t>ジュヨウカ</t>
    </rPh>
    <rPh sb="10" eb="11">
      <t>ベツ</t>
    </rPh>
    <phoneticPr fontId="2"/>
  </si>
  <si>
    <t>法人番号（13桁）</t>
    <rPh sb="0" eb="4">
      <t>ホウジンバンゴウ</t>
    </rPh>
    <rPh sb="7" eb="8">
      <t>ケタ</t>
    </rPh>
    <phoneticPr fontId="2"/>
  </si>
  <si>
    <t>電話</t>
    <phoneticPr fontId="2"/>
  </si>
  <si>
    <t>FAX</t>
    <phoneticPr fontId="2"/>
  </si>
  <si>
    <t>※2018年度以降にFIT認定を取得した発電設備のうち対象設備に係る工事を開始していないものに限り、本補助事業による採択後、当該認定を廃止することを約することを以て本補助事業へ交付申請を行うことを認める。なお、廃止手続き完了後、当該事実を証明する書類を協会へ提出すること。</t>
    <rPh sb="123" eb="125">
      <t>ショルイ</t>
    </rPh>
    <rPh sb="126" eb="128">
      <t>キョウカイ</t>
    </rPh>
    <phoneticPr fontId="2"/>
  </si>
  <si>
    <t>※本補助事業で対象とするオフサイトコーポレートPPAにおいては、需要家への供給開始日から起算して、少なくとも５年間を経過する日までを契約期間とし、当該契約期間中については交付された補助金が需要家へ還元されること。</t>
    <rPh sb="98" eb="100">
      <t>カンゲン</t>
    </rPh>
    <phoneticPr fontId="2"/>
  </si>
  <si>
    <t>発電事業者に交付された補助金が、売電価格の低減等を通じて需要家へ裨益されること。</t>
    <phoneticPr fontId="2"/>
  </si>
  <si>
    <t>＜表１ 公表を予定している情報＞</t>
    <rPh sb="1" eb="2">
      <t>ヒョウ</t>
    </rPh>
    <phoneticPr fontId="2"/>
  </si>
  <si>
    <t>CO2削減量（A)</t>
    <rPh sb="3" eb="6">
      <t>サクゲンリョウ</t>
    </rPh>
    <phoneticPr fontId="2"/>
  </si>
  <si>
    <t>補助対象経費支出予定額（B)</t>
    <rPh sb="0" eb="2">
      <t>ホジョ</t>
    </rPh>
    <rPh sb="2" eb="4">
      <t>タイショウ</t>
    </rPh>
    <rPh sb="4" eb="6">
      <t>ケイヒ</t>
    </rPh>
    <rPh sb="6" eb="8">
      <t>シシュツ</t>
    </rPh>
    <rPh sb="8" eb="10">
      <t>ヨテイ</t>
    </rPh>
    <rPh sb="10" eb="11">
      <t>ガク</t>
    </rPh>
    <phoneticPr fontId="2"/>
  </si>
  <si>
    <t>設備の法定年数（C)</t>
    <rPh sb="0" eb="2">
      <t>セツビ</t>
    </rPh>
    <rPh sb="3" eb="5">
      <t>ホウテイ</t>
    </rPh>
    <rPh sb="5" eb="7">
      <t>ネンスウ</t>
    </rPh>
    <phoneticPr fontId="2"/>
  </si>
  <si>
    <t>（参考）</t>
    <rPh sb="1" eb="3">
      <t>サンコウ</t>
    </rPh>
    <phoneticPr fontId="2"/>
  </si>
  <si>
    <t>共同事業者</t>
    <phoneticPr fontId="2"/>
  </si>
  <si>
    <t>注２　記入欄が少ない場合は、簡潔に記載し、詳細について資料を添付してください。</t>
    <rPh sb="14" eb="16">
      <t>カンケツ</t>
    </rPh>
    <rPh sb="17" eb="19">
      <t>キサイ</t>
    </rPh>
    <rPh sb="21" eb="23">
      <t>ショウサイ</t>
    </rPh>
    <rPh sb="27" eb="29">
      <t>シリョウ</t>
    </rPh>
    <rPh sb="30" eb="32">
      <t>テンプ</t>
    </rPh>
    <phoneticPr fontId="2"/>
  </si>
  <si>
    <t>※「123-4567」と入力</t>
    <phoneticPr fontId="2"/>
  </si>
  <si>
    <t>【電力需要施設における再エネ比率】</t>
    <rPh sb="1" eb="3">
      <t>デンリョク</t>
    </rPh>
    <rPh sb="3" eb="5">
      <t>ジュヨウ</t>
    </rPh>
    <rPh sb="5" eb="7">
      <t>シセツ</t>
    </rPh>
    <rPh sb="11" eb="12">
      <t>サイ</t>
    </rPh>
    <rPh sb="14" eb="16">
      <t>ヒリツ</t>
    </rPh>
    <phoneticPr fontId="2"/>
  </si>
  <si>
    <t>現在の再エネ比率 F=（E/C)</t>
    <rPh sb="0" eb="2">
      <t>ゲンザイ</t>
    </rPh>
    <rPh sb="3" eb="4">
      <t>サイ</t>
    </rPh>
    <rPh sb="6" eb="8">
      <t>ヒリツ</t>
    </rPh>
    <phoneticPr fontId="2"/>
  </si>
  <si>
    <t>再エネ比率 D=（B/C)</t>
    <rPh sb="0" eb="1">
      <t>サイ</t>
    </rPh>
    <rPh sb="3" eb="5">
      <t>ヒリツ</t>
    </rPh>
    <phoneticPr fontId="2"/>
  </si>
  <si>
    <t>再エネ比率（合計）（D+F)</t>
    <rPh sb="0" eb="1">
      <t>サイ</t>
    </rPh>
    <rPh sb="3" eb="5">
      <t>ヒリツ</t>
    </rPh>
    <rPh sb="6" eb="8">
      <t>ゴウケイ</t>
    </rPh>
    <phoneticPr fontId="2"/>
  </si>
  <si>
    <t>契約年数（予定）</t>
    <rPh sb="0" eb="2">
      <t>ケイヤク</t>
    </rPh>
    <rPh sb="2" eb="4">
      <t>ネンスウ</t>
    </rPh>
    <rPh sb="5" eb="7">
      <t>ヨテイ</t>
    </rPh>
    <phoneticPr fontId="2"/>
  </si>
  <si>
    <t>契約年数（リストから選択）</t>
    <rPh sb="0" eb="2">
      <t>ケイヤク</t>
    </rPh>
    <rPh sb="2" eb="4">
      <t>ネンスウ</t>
    </rPh>
    <rPh sb="10" eb="12">
      <t>センタク</t>
    </rPh>
    <phoneticPr fontId="2"/>
  </si>
  <si>
    <t>※ リストから選択してください。</t>
    <rPh sb="7" eb="9">
      <t>センタク</t>
    </rPh>
    <phoneticPr fontId="2"/>
  </si>
  <si>
    <t>※契約年数を入力してください。</t>
    <rPh sb="1" eb="5">
      <t>ケイヤクネンスウ</t>
    </rPh>
    <rPh sb="6" eb="8">
      <t>ニュウリョク</t>
    </rPh>
    <phoneticPr fontId="2"/>
  </si>
  <si>
    <t>CO2削減コスト(E+F)</t>
    <rPh sb="3" eb="5">
      <t>サクゲン</t>
    </rPh>
    <phoneticPr fontId="2"/>
  </si>
  <si>
    <t>設置コスト(E=B/A/C)</t>
    <rPh sb="0" eb="2">
      <t>セッチ</t>
    </rPh>
    <phoneticPr fontId="2"/>
  </si>
  <si>
    <t>ランニングコスト（見込み）(D)</t>
    <phoneticPr fontId="2"/>
  </si>
  <si>
    <t>貸借対照表日※</t>
    <phoneticPr fontId="4"/>
  </si>
  <si>
    <t>＜財務内容（代表事業者）＞</t>
    <rPh sb="1" eb="3">
      <t>ザイム</t>
    </rPh>
    <rPh sb="3" eb="5">
      <t>ナイヨウ</t>
    </rPh>
    <rPh sb="6" eb="11">
      <t>ダイヒョウジギョウシャ</t>
    </rPh>
    <phoneticPr fontId="2"/>
  </si>
  <si>
    <t>既に使用中の再エネ電力量（E）</t>
    <rPh sb="0" eb="1">
      <t>スデ</t>
    </rPh>
    <rPh sb="2" eb="4">
      <t>シヨウ</t>
    </rPh>
    <rPh sb="4" eb="5">
      <t>チュウ</t>
    </rPh>
    <rPh sb="6" eb="7">
      <t>サイ</t>
    </rPh>
    <rPh sb="9" eb="11">
      <t>デンリョク</t>
    </rPh>
    <rPh sb="11" eb="12">
      <t>リョウ</t>
    </rPh>
    <phoneticPr fontId="2"/>
  </si>
  <si>
    <r>
      <t>＜補助対象経費の調達先＞　</t>
    </r>
    <r>
      <rPr>
        <b/>
        <sz val="8"/>
        <rFont val="游ゴシック"/>
        <family val="3"/>
        <charset val="128"/>
        <scheme val="minor"/>
      </rPr>
      <t>＊　①補助事業者自身、又は②その他を選択すること</t>
    </r>
    <phoneticPr fontId="2"/>
  </si>
  <si>
    <t>※情報の公表に際しては、個社間の契約内容が特定されないよう、平均値や中央値といった統計処理や、個社名等の詳細情報の削除等を行う。また、企業の競争戦略上、重要と考えられる情報についても原則として公表の対象とはせず、環境省（環境省が別に委託する機関を含む）及び当該企業間での協議を踏まえ、可能な範囲での情報公表にとどめることとする。但し、補助事業の採択を受けた事業者（発電事業者及び需要家）の名称については、他の情報と紐付かない形での公表を行う予定である。</t>
    <phoneticPr fontId="2"/>
  </si>
  <si>
    <r>
      <t>事業名</t>
    </r>
    <r>
      <rPr>
        <b/>
        <sz val="9"/>
        <rFont val="游ゴシック"/>
        <family val="3"/>
        <charset val="128"/>
        <scheme val="minor"/>
      </rPr>
      <t>※</t>
    </r>
    <rPh sb="0" eb="2">
      <t>ジギョウ</t>
    </rPh>
    <rPh sb="2" eb="3">
      <t>メイ</t>
    </rPh>
    <phoneticPr fontId="2"/>
  </si>
  <si>
    <r>
      <t>事業実施の
団体名</t>
    </r>
    <r>
      <rPr>
        <b/>
        <sz val="9"/>
        <rFont val="游ゴシック"/>
        <family val="3"/>
        <charset val="128"/>
        <scheme val="minor"/>
      </rPr>
      <t>※</t>
    </r>
    <rPh sb="0" eb="2">
      <t>ジギョウ</t>
    </rPh>
    <rPh sb="2" eb="4">
      <t>ジッシ</t>
    </rPh>
    <rPh sb="6" eb="8">
      <t>ダンタイ</t>
    </rPh>
    <rPh sb="8" eb="9">
      <t>メイ</t>
    </rPh>
    <phoneticPr fontId="2"/>
  </si>
  <si>
    <r>
      <t>事業実施の代表者</t>
    </r>
    <r>
      <rPr>
        <b/>
        <sz val="9"/>
        <rFont val="游ゴシック"/>
        <family val="3"/>
        <charset val="128"/>
        <scheme val="minor"/>
      </rPr>
      <t>※</t>
    </r>
    <rPh sb="0" eb="2">
      <t>ジギョウ</t>
    </rPh>
    <rPh sb="2" eb="4">
      <t>ジッシ</t>
    </rPh>
    <rPh sb="5" eb="8">
      <t>ダイヒョウシャ</t>
    </rPh>
    <phoneticPr fontId="4"/>
  </si>
  <si>
    <r>
      <t>事業実施の担当者（事業の窓口となる方）</t>
    </r>
    <r>
      <rPr>
        <b/>
        <sz val="9"/>
        <rFont val="游ゴシック"/>
        <family val="3"/>
        <charset val="128"/>
        <scheme val="minor"/>
      </rPr>
      <t>※</t>
    </r>
    <rPh sb="0" eb="2">
      <t>ジギョウ</t>
    </rPh>
    <rPh sb="2" eb="4">
      <t>ジッシ</t>
    </rPh>
    <rPh sb="5" eb="8">
      <t>タントウシャ</t>
    </rPh>
    <rPh sb="9" eb="11">
      <t>ジギョウ</t>
    </rPh>
    <rPh sb="12" eb="14">
      <t>マドグチ</t>
    </rPh>
    <rPh sb="17" eb="18">
      <t>カタ</t>
    </rPh>
    <phoneticPr fontId="4"/>
  </si>
  <si>
    <r>
      <t>共同事業者</t>
    </r>
    <r>
      <rPr>
        <b/>
        <sz val="10"/>
        <rFont val="游ゴシック"/>
        <family val="3"/>
        <charset val="128"/>
        <scheme val="minor"/>
      </rPr>
      <t>※</t>
    </r>
    <r>
      <rPr>
        <sz val="10"/>
        <rFont val="游ゴシック"/>
        <family val="3"/>
        <charset val="128"/>
        <scheme val="minor"/>
      </rPr>
      <t xml:space="preserve">
</t>
    </r>
    <rPh sb="0" eb="5">
      <t>キョウドウジギョウシャ</t>
    </rPh>
    <phoneticPr fontId="2"/>
  </si>
  <si>
    <t xml:space="preserve">
　　算定根拠は別紙のとおり
</t>
    <rPh sb="3" eb="7">
      <t>サンテイコンキョ</t>
    </rPh>
    <rPh sb="8" eb="10">
      <t>ベッシ</t>
    </rPh>
    <phoneticPr fontId="2"/>
  </si>
  <si>
    <t>パワコン出力合計（kW）(B)</t>
    <rPh sb="4" eb="6">
      <t>シュツリョク</t>
    </rPh>
    <phoneticPr fontId="4"/>
  </si>
  <si>
    <t>太陽光パネル出力合計（kW）(A)</t>
    <rPh sb="0" eb="3">
      <t>タイヨウコウ</t>
    </rPh>
    <rPh sb="6" eb="8">
      <t>シュツリョク</t>
    </rPh>
    <phoneticPr fontId="4"/>
  </si>
  <si>
    <t>＊形態を選択してください。</t>
    <rPh sb="1" eb="3">
      <t>ケイタイ</t>
    </rPh>
    <rPh sb="4" eb="6">
      <t>センタク</t>
    </rPh>
    <phoneticPr fontId="2"/>
  </si>
  <si>
    <t>【太陽光発電設備】</t>
    <phoneticPr fontId="2"/>
  </si>
  <si>
    <t>【電力系統に接続するために必要な設備】</t>
    <rPh sb="1" eb="3">
      <t>デンリョク</t>
    </rPh>
    <rPh sb="3" eb="5">
      <t>ケイトウ</t>
    </rPh>
    <rPh sb="6" eb="8">
      <t>セツゾク</t>
    </rPh>
    <rPh sb="13" eb="15">
      <t>ヒツヨウ</t>
    </rPh>
    <rPh sb="16" eb="18">
      <t>セツビ</t>
    </rPh>
    <phoneticPr fontId="2"/>
  </si>
  <si>
    <r>
      <t xml:space="preserve">
　　　　</t>
    </r>
    <r>
      <rPr>
        <b/>
        <sz val="10"/>
        <rFont val="游ゴシック"/>
        <family val="3"/>
        <charset val="128"/>
        <scheme val="minor"/>
      </rPr>
      <t>別紙（B-14）のとおり</t>
    </r>
    <r>
      <rPr>
        <sz val="9"/>
        <rFont val="游ゴシック"/>
        <family val="3"/>
        <charset val="128"/>
        <scheme val="minor"/>
      </rPr>
      <t xml:space="preserve">
</t>
    </r>
    <r>
      <rPr>
        <b/>
        <sz val="9"/>
        <rFont val="游ゴシック"/>
        <family val="3"/>
        <charset val="128"/>
        <scheme val="minor"/>
      </rPr>
      <t xml:space="preserve">
</t>
    </r>
    <rPh sb="5" eb="7">
      <t>ベッシ</t>
    </rPh>
    <phoneticPr fontId="2"/>
  </si>
  <si>
    <t>オフサイトコーポレートPPAによる太陽光発電供給モデル創出事業
【経費内訳】</t>
    <phoneticPr fontId="13"/>
  </si>
  <si>
    <t>【太陽光発電設備】</t>
  </si>
  <si>
    <t>【持続可能な事業実施に向けた方策】※それぞれにチェックを入れてください。</t>
    <rPh sb="28" eb="29">
      <t>イ</t>
    </rPh>
    <phoneticPr fontId="2"/>
  </si>
  <si>
    <t>この補助金が採択されたときはこの補助金を活用することを約します（該当ありの場合）。</t>
    <rPh sb="2" eb="5">
      <t>ホジョキン</t>
    </rPh>
    <rPh sb="6" eb="8">
      <t>サイタク</t>
    </rPh>
    <rPh sb="16" eb="19">
      <t>ホジョキン</t>
    </rPh>
    <rPh sb="20" eb="22">
      <t>カツヨウ</t>
    </rPh>
    <rPh sb="32" eb="34">
      <t>ガイトウ</t>
    </rPh>
    <rPh sb="37" eb="39">
      <t>バアイ</t>
    </rPh>
    <phoneticPr fontId="2"/>
  </si>
  <si>
    <t xml:space="preserve">オフサイトコーポレートPPAにより電力を供給するための太陽光発電設備の導入を行う事業であること（契約書又は契約書（案）を提出すること）。
</t>
    <rPh sb="48" eb="51">
      <t>ケイヤクショ</t>
    </rPh>
    <rPh sb="51" eb="52">
      <t>マタ</t>
    </rPh>
    <rPh sb="53" eb="56">
      <t>ケイヤクショ</t>
    </rPh>
    <rPh sb="57" eb="58">
      <t>アン</t>
    </rPh>
    <rPh sb="60" eb="62">
      <t>テイシュツ</t>
    </rPh>
    <phoneticPr fontId="2"/>
  </si>
  <si>
    <t xml:space="preserve">※本補助事業において、「オフサイトコーポレートPPA」とは、発電事業者が発電した電力を特定の需要家に供給することを約した場合であって、対象となる発電設備が電力需要施設と離れた場所に設置された場合に、電気事業法上の小売電気事業者を介して当該需要家に電力を供給する契約方式をいう。
※オフサイトコーポレートPPAは、事業完了時までに締結しなければならない。
</t>
    <phoneticPr fontId="2"/>
  </si>
  <si>
    <t xml:space="preserve">補助事業者以外の者がオフサイトコーポレートPPAを実施する際の参考となるよう、環境省が本補助事業を通じて得た情報のうち、下記＜表１ 公表を予定している情報＞に定める情報について、匿名性を担保したうえで公表することに同意するとともに、その公表のために必要な根拠資料を提供すること。
</t>
    <rPh sb="61" eb="62">
      <t>キ</t>
    </rPh>
    <rPh sb="63" eb="64">
      <t>ヒョウ</t>
    </rPh>
    <phoneticPr fontId="2"/>
  </si>
  <si>
    <t xml:space="preserve">電気事業法（昭和39年法律第170号）第二条五ロに定める接続供給（自己託送）及び同法第二十七条三十に定める特定供給による電力の供給に該当しないものであること。
</t>
    <rPh sb="66" eb="68">
      <t>ガイトウ</t>
    </rPh>
    <phoneticPr fontId="2"/>
  </si>
  <si>
    <t>運用コスト(F=D/A)</t>
    <rPh sb="0" eb="2">
      <t>ウンヨウ</t>
    </rPh>
    <phoneticPr fontId="2"/>
  </si>
  <si>
    <t>今年の3月31日なら「3/31」、昨年の3月31日なら「2020/3/31」と入力してください。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</si>
</sst>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 "/>
    <numFmt numFmtId="178" formatCode="0.0%"/>
    <numFmt numFmtId="179" formatCode="#,##0.00\ &quot;t-CO2&quot;"/>
    <numFmt numFmtId="180" formatCode="[$-411]ge\.mm\.dd&quot;現在&quot;"/>
    <numFmt numFmtId="181" formatCode="#,##0\ \ "/>
    <numFmt numFmtId="182" formatCode="#,##0.00\ \ "/>
  </numFmts>
  <fonts count="5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6"/>
      <name val="游ゴシック"/>
      <family val="2"/>
      <charset val="128"/>
      <scheme val="minor"/>
    </font>
    <font>
      <sz val="11"/>
      <name val="ＭＳ 明朝"/>
      <family val="1"/>
      <charset val="128"/>
    </font>
    <font>
      <sz val="10"/>
      <name val="ＭＳ 明朝"/>
      <family val="1"/>
      <charset val="128"/>
    </font>
    <font>
      <sz val="11"/>
      <color theme="1"/>
      <name val="游ゴシック"/>
      <family val="2"/>
      <scheme val="minor"/>
    </font>
    <font>
      <sz val="10"/>
      <color theme="1"/>
      <name val="游ゴシック"/>
      <family val="3"/>
      <charset val="128"/>
      <scheme val="minor"/>
    </font>
    <font>
      <b/>
      <sz val="10"/>
      <color rgb="FFFF0000"/>
      <name val="游ゴシック"/>
      <family val="3"/>
      <charset val="128"/>
      <scheme val="minor"/>
    </font>
    <font>
      <sz val="18"/>
      <color theme="3"/>
      <name val="游ゴシック Light"/>
      <family val="2"/>
      <charset val="128"/>
      <scheme val="major"/>
    </font>
    <font>
      <sz val="11"/>
      <color theme="1"/>
      <name val="游ゴシック"/>
      <family val="3"/>
      <charset val="128"/>
      <scheme val="minor"/>
    </font>
    <font>
      <sz val="14"/>
      <name val="ＭＳ 明朝"/>
      <family val="1"/>
      <charset val="128"/>
    </font>
    <font>
      <sz val="6"/>
      <name val="ＭＳ Ｐゴシック"/>
      <family val="3"/>
      <charset val="128"/>
    </font>
    <font>
      <sz val="12"/>
      <name val="ＭＳ 明朝"/>
      <family val="1"/>
      <charset val="128"/>
    </font>
    <font>
      <b/>
      <sz val="14"/>
      <name val="ＭＳ 明朝"/>
      <family val="1"/>
      <charset val="128"/>
    </font>
    <font>
      <sz val="6"/>
      <name val="游ゴシック"/>
      <family val="3"/>
      <charset val="128"/>
    </font>
    <font>
      <b/>
      <sz val="12"/>
      <name val="ＭＳ 明朝"/>
      <family val="1"/>
      <charset val="128"/>
    </font>
    <font>
      <sz val="12"/>
      <name val="Arial"/>
      <family val="2"/>
    </font>
    <font>
      <sz val="9"/>
      <color rgb="FF000000"/>
      <name val="ＭＳ 明朝"/>
      <family val="1"/>
      <charset val="128"/>
    </font>
    <font>
      <sz val="12"/>
      <color rgb="FF000000"/>
      <name val="ＭＳ 明朝"/>
      <family val="1"/>
      <charset val="128"/>
    </font>
    <font>
      <b/>
      <sz val="11"/>
      <color indexed="81"/>
      <name val="MS P ゴシック"/>
      <family val="3"/>
      <charset val="128"/>
    </font>
    <font>
      <b/>
      <sz val="11"/>
      <color rgb="FFFF0000"/>
      <name val="游ゴシック"/>
      <family val="3"/>
      <charset val="128"/>
      <scheme val="minor"/>
    </font>
    <font>
      <b/>
      <sz val="18"/>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0"/>
      <color theme="1"/>
      <name val="游ゴシック"/>
      <family val="2"/>
      <charset val="128"/>
      <scheme val="minor"/>
    </font>
    <font>
      <sz val="10"/>
      <color theme="1"/>
      <name val="Arial"/>
      <family val="2"/>
    </font>
    <font>
      <b/>
      <sz val="11"/>
      <color theme="1"/>
      <name val="游ゴシック"/>
      <family val="3"/>
      <charset val="128"/>
      <scheme val="minor"/>
    </font>
    <font>
      <sz val="10"/>
      <color theme="1"/>
      <name val="游ゴシック"/>
      <family val="3"/>
      <charset val="128"/>
    </font>
    <font>
      <sz val="10"/>
      <color rgb="FFFF0000"/>
      <name val="游ゴシック"/>
      <family val="3"/>
      <charset val="128"/>
      <scheme val="minor"/>
    </font>
    <font>
      <sz val="10"/>
      <color rgb="FFFF0000"/>
      <name val="Arial"/>
      <family val="2"/>
    </font>
    <font>
      <sz val="8"/>
      <color rgb="FFFF0000"/>
      <name val="游ゴシック"/>
      <family val="3"/>
      <charset val="128"/>
      <scheme val="minor"/>
    </font>
    <font>
      <sz val="10"/>
      <color rgb="FFFF0000"/>
      <name val="游ゴシック"/>
      <family val="2"/>
      <charset val="128"/>
      <scheme val="minor"/>
    </font>
    <font>
      <b/>
      <sz val="14"/>
      <color rgb="FFFF0000"/>
      <name val="ＭＳ 明朝"/>
      <family val="1"/>
      <charset val="128"/>
    </font>
    <font>
      <sz val="11"/>
      <color rgb="FFFF0000"/>
      <name val="游ゴシック"/>
      <family val="2"/>
      <scheme val="minor"/>
    </font>
    <font>
      <sz val="10"/>
      <name val="游ゴシック"/>
      <family val="3"/>
      <charset val="128"/>
      <scheme val="minor"/>
    </font>
    <font>
      <sz val="11"/>
      <name val="游ゴシック"/>
      <family val="3"/>
      <charset val="128"/>
      <scheme val="minor"/>
    </font>
    <font>
      <sz val="11"/>
      <color theme="0"/>
      <name val="游ゴシック"/>
      <family val="3"/>
      <charset val="128"/>
      <scheme val="minor"/>
    </font>
    <font>
      <b/>
      <sz val="9.5"/>
      <name val="游ゴシック"/>
      <family val="3"/>
      <charset val="128"/>
      <scheme val="minor"/>
    </font>
    <font>
      <b/>
      <sz val="9"/>
      <name val="游ゴシック"/>
      <family val="3"/>
      <charset val="128"/>
      <scheme val="minor"/>
    </font>
    <font>
      <b/>
      <sz val="8"/>
      <name val="游ゴシック"/>
      <family val="3"/>
      <charset val="128"/>
      <scheme val="minor"/>
    </font>
    <font>
      <sz val="9"/>
      <name val="游ゴシック"/>
      <family val="3"/>
      <charset val="128"/>
      <scheme val="minor"/>
    </font>
    <font>
      <u/>
      <sz val="11"/>
      <color theme="10"/>
      <name val="游ゴシック"/>
      <family val="2"/>
      <scheme val="minor"/>
    </font>
    <font>
      <b/>
      <sz val="10"/>
      <name val="游ゴシック"/>
      <family val="3"/>
      <charset val="128"/>
      <scheme val="minor"/>
    </font>
    <font>
      <b/>
      <sz val="12"/>
      <name val="游ゴシック"/>
      <family val="3"/>
      <charset val="128"/>
      <scheme val="minor"/>
    </font>
    <font>
      <b/>
      <sz val="6"/>
      <name val="游ゴシック"/>
      <family val="3"/>
      <charset val="128"/>
      <scheme val="minor"/>
    </font>
    <font>
      <sz val="9"/>
      <color indexed="81"/>
      <name val="MS P ゴシック"/>
      <family val="3"/>
      <charset val="128"/>
    </font>
    <font>
      <b/>
      <sz val="9"/>
      <color indexed="81"/>
      <name val="MS P ゴシック"/>
      <family val="3"/>
      <charset val="128"/>
    </font>
    <font>
      <sz val="8"/>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hair">
        <color indexed="64"/>
      </right>
      <top/>
      <bottom/>
      <diagonal/>
    </border>
    <border>
      <left style="medium">
        <color indexed="64"/>
      </left>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medium">
        <color indexed="64"/>
      </bottom>
      <diagonal/>
    </border>
    <border>
      <left/>
      <right style="hair">
        <color theme="0" tint="-0.499984740745262"/>
      </right>
      <top/>
      <bottom style="medium">
        <color indexed="64"/>
      </bottom>
      <diagonal/>
    </border>
    <border>
      <left style="hair">
        <color theme="0" tint="-0.499984740745262"/>
      </left>
      <right style="hair">
        <color theme="0" tint="-0.499984740745262"/>
      </right>
      <top/>
      <bottom style="medium">
        <color indexed="64"/>
      </bottom>
      <diagonal/>
    </border>
    <border>
      <left style="hair">
        <color theme="0" tint="-0.499984740745262"/>
      </left>
      <right style="medium">
        <color indexed="64"/>
      </right>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9">
    <xf numFmtId="0" fontId="0" fillId="0" borderId="0"/>
    <xf numFmtId="38" fontId="7" fillId="0" borderId="0" applyFont="0" applyFill="0" applyBorder="0" applyAlignment="0" applyProtection="0">
      <alignment vertical="center"/>
    </xf>
    <xf numFmtId="0" fontId="11" fillId="0" borderId="0"/>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9" fontId="7" fillId="0" borderId="0" applyFont="0" applyFill="0" applyBorder="0" applyAlignment="0" applyProtection="0">
      <alignment vertical="center"/>
    </xf>
    <xf numFmtId="0" fontId="45" fillId="0" borderId="0" applyNumberFormat="0" applyFill="0" applyBorder="0" applyAlignment="0" applyProtection="0"/>
  </cellStyleXfs>
  <cellXfs count="719">
    <xf numFmtId="0" fontId="0" fillId="0" borderId="0" xfId="0"/>
    <xf numFmtId="0" fontId="0" fillId="0" borderId="0" xfId="0" applyAlignment="1" applyProtection="1">
      <alignment vertical="center"/>
    </xf>
    <xf numFmtId="0" fontId="5" fillId="0" borderId="0" xfId="2" applyFont="1" applyAlignment="1">
      <alignment horizontal="left" vertical="top" wrapText="1"/>
    </xf>
    <xf numFmtId="0" fontId="15" fillId="2" borderId="38" xfId="2" applyFont="1" applyFill="1" applyBorder="1" applyAlignment="1" applyProtection="1">
      <alignment horizontal="center" vertical="center" wrapText="1"/>
      <protection locked="0"/>
    </xf>
    <xf numFmtId="12" fontId="5" fillId="0" borderId="0" xfId="2" quotePrefix="1" applyNumberFormat="1" applyFont="1" applyAlignment="1">
      <alignment horizontal="left" vertical="top" wrapText="1"/>
    </xf>
    <xf numFmtId="0" fontId="5" fillId="0" borderId="0" xfId="2" applyFont="1" applyBorder="1" applyAlignment="1">
      <alignment horizontal="left" vertical="top" wrapText="1"/>
    </xf>
    <xf numFmtId="0" fontId="5" fillId="0" borderId="0" xfId="2" quotePrefix="1" applyFont="1" applyAlignment="1">
      <alignment horizontal="left" vertical="top" wrapText="1"/>
    </xf>
    <xf numFmtId="0" fontId="1" fillId="0" borderId="0" xfId="4">
      <alignment vertical="center"/>
    </xf>
    <xf numFmtId="0" fontId="1" fillId="0" borderId="0" xfId="4" applyAlignment="1">
      <alignment horizontal="center" vertical="center"/>
    </xf>
    <xf numFmtId="38" fontId="0" fillId="0" borderId="0" xfId="5" applyFont="1" applyAlignment="1">
      <alignment horizontal="center" vertical="center"/>
    </xf>
    <xf numFmtId="38" fontId="0" fillId="0" borderId="0" xfId="5" applyFont="1" applyAlignment="1">
      <alignment horizontal="center" vertical="center" shrinkToFit="1"/>
    </xf>
    <xf numFmtId="0" fontId="22" fillId="0" borderId="0" xfId="4" applyFont="1" applyAlignment="1">
      <alignment horizontal="center" vertical="center"/>
    </xf>
    <xf numFmtId="0" fontId="23" fillId="0" borderId="0" xfId="4" applyFont="1" applyAlignment="1">
      <alignment horizontal="left" vertical="center"/>
    </xf>
    <xf numFmtId="38" fontId="8" fillId="0" borderId="0" xfId="5" applyFont="1" applyBorder="1" applyAlignment="1">
      <alignment horizontal="center" vertical="center" shrinkToFit="1"/>
    </xf>
    <xf numFmtId="38" fontId="8" fillId="0" borderId="0" xfId="5" applyFont="1" applyBorder="1" applyAlignment="1">
      <alignment vertical="center" shrinkToFit="1"/>
    </xf>
    <xf numFmtId="38" fontId="0" fillId="0" borderId="1" xfId="5" applyFont="1" applyBorder="1" applyAlignment="1">
      <alignment horizontal="center" vertical="center" shrinkToFit="1"/>
    </xf>
    <xf numFmtId="0" fontId="24" fillId="0" borderId="0" xfId="4" applyFont="1" applyAlignment="1">
      <alignment horizontal="left" vertical="center"/>
    </xf>
    <xf numFmtId="38" fontId="0" fillId="0" borderId="3" xfId="5" applyFont="1" applyBorder="1" applyAlignment="1">
      <alignment horizontal="center" vertical="center" shrinkToFit="1"/>
    </xf>
    <xf numFmtId="0" fontId="25" fillId="0" borderId="0" xfId="4" applyFont="1" applyAlignment="1">
      <alignment horizontal="center" vertical="center"/>
    </xf>
    <xf numFmtId="0" fontId="11" fillId="4" borderId="1" xfId="5" applyNumberFormat="1" applyFont="1" applyFill="1" applyBorder="1" applyAlignment="1">
      <alignment horizontal="center" vertical="center" shrinkToFit="1"/>
    </xf>
    <xf numFmtId="0" fontId="11" fillId="0" borderId="0" xfId="4" applyFont="1" applyAlignment="1">
      <alignment horizontal="center" vertical="center"/>
    </xf>
    <xf numFmtId="0" fontId="11" fillId="4" borderId="1" xfId="5" applyNumberFormat="1" applyFont="1" applyFill="1" applyBorder="1" applyAlignment="1">
      <alignment horizontal="center" vertical="center" wrapText="1" shrinkToFit="1"/>
    </xf>
    <xf numFmtId="0" fontId="28" fillId="0" borderId="1" xfId="4" applyFont="1" applyBorder="1" applyAlignment="1">
      <alignment horizontal="left" vertical="center"/>
    </xf>
    <xf numFmtId="0" fontId="28" fillId="0" borderId="12" xfId="4" applyFont="1" applyBorder="1" applyAlignment="1">
      <alignment horizontal="centerContinuous" vertical="center" shrinkToFit="1"/>
    </xf>
    <xf numFmtId="0" fontId="28" fillId="0" borderId="12" xfId="4" applyFont="1" applyBorder="1" applyAlignment="1">
      <alignment horizontal="left" vertical="center"/>
    </xf>
    <xf numFmtId="38" fontId="29" fillId="0" borderId="12" xfId="5" applyFont="1" applyBorder="1" applyAlignment="1">
      <alignment horizontal="center" vertical="center"/>
    </xf>
    <xf numFmtId="38" fontId="29" fillId="0" borderId="2" xfId="6" applyFont="1" applyBorder="1">
      <alignment vertical="center"/>
    </xf>
    <xf numFmtId="38" fontId="29" fillId="0" borderId="1" xfId="5" applyFont="1" applyBorder="1">
      <alignment vertical="center"/>
    </xf>
    <xf numFmtId="0" fontId="29" fillId="0" borderId="7" xfId="4" applyFont="1" applyBorder="1" applyAlignment="1">
      <alignment horizontal="center" vertical="center"/>
    </xf>
    <xf numFmtId="38" fontId="29" fillId="0" borderId="1" xfId="5" applyFont="1" applyBorder="1" applyAlignment="1">
      <alignment horizontal="right" vertical="center" shrinkToFit="1"/>
    </xf>
    <xf numFmtId="38" fontId="29" fillId="0" borderId="94" xfId="5" applyFont="1" applyBorder="1" applyAlignment="1">
      <alignment horizontal="right" vertical="center" shrinkToFit="1"/>
    </xf>
    <xf numFmtId="38" fontId="29" fillId="0" borderId="1" xfId="5" applyFont="1" applyBorder="1" applyAlignment="1">
      <alignment horizontal="right" vertical="center"/>
    </xf>
    <xf numFmtId="0" fontId="30" fillId="0" borderId="1" xfId="4" applyFont="1" applyBorder="1" applyAlignment="1">
      <alignment horizontal="center" vertical="center"/>
    </xf>
    <xf numFmtId="0" fontId="22" fillId="0" borderId="1" xfId="4" applyFont="1" applyBorder="1" applyAlignment="1">
      <alignment horizontal="center" vertical="center"/>
    </xf>
    <xf numFmtId="0" fontId="28" fillId="0" borderId="1" xfId="4" applyFont="1" applyBorder="1" applyAlignment="1">
      <alignment horizontal="center" vertical="center"/>
    </xf>
    <xf numFmtId="0" fontId="28" fillId="0" borderId="1" xfId="4" applyFont="1" applyBorder="1" applyAlignment="1">
      <alignment vertical="center" shrinkToFit="1"/>
    </xf>
    <xf numFmtId="38" fontId="29" fillId="0" borderId="1" xfId="5" applyFont="1" applyBorder="1" applyAlignment="1">
      <alignment horizontal="center" vertical="center"/>
    </xf>
    <xf numFmtId="38" fontId="29" fillId="0" borderId="5" xfId="6" applyFont="1" applyBorder="1">
      <alignment vertical="center"/>
    </xf>
    <xf numFmtId="0" fontId="22" fillId="0" borderId="7" xfId="4" applyFont="1" applyBorder="1" applyAlignment="1">
      <alignment horizontal="center" vertical="center"/>
    </xf>
    <xf numFmtId="0" fontId="28" fillId="0" borderId="1" xfId="4" applyFont="1" applyBorder="1">
      <alignment vertical="center"/>
    </xf>
    <xf numFmtId="49" fontId="28" fillId="0" borderId="1" xfId="4" applyNumberFormat="1" applyFont="1" applyBorder="1">
      <alignment vertical="center"/>
    </xf>
    <xf numFmtId="0" fontId="29" fillId="0" borderId="1" xfId="4" applyFont="1" applyBorder="1" applyAlignment="1">
      <alignment horizontal="center" vertical="center"/>
    </xf>
    <xf numFmtId="0" fontId="28" fillId="0" borderId="11" xfId="4" applyFont="1" applyBorder="1" applyAlignment="1">
      <alignment horizontal="center" vertical="center"/>
    </xf>
    <xf numFmtId="0" fontId="28" fillId="0" borderId="11" xfId="4" applyFont="1" applyBorder="1">
      <alignment vertical="center"/>
    </xf>
    <xf numFmtId="49" fontId="28" fillId="0" borderId="11" xfId="4" applyNumberFormat="1" applyFont="1" applyBorder="1">
      <alignment vertical="center"/>
    </xf>
    <xf numFmtId="0" fontId="29" fillId="0" borderId="11" xfId="4" applyFont="1" applyBorder="1" applyAlignment="1">
      <alignment horizontal="center" vertical="center"/>
    </xf>
    <xf numFmtId="38" fontId="29" fillId="0" borderId="8" xfId="6" applyFont="1" applyBorder="1">
      <alignment vertical="center"/>
    </xf>
    <xf numFmtId="0" fontId="29" fillId="0" borderId="10" xfId="4" applyFont="1" applyBorder="1">
      <alignment vertical="center"/>
    </xf>
    <xf numFmtId="38" fontId="29" fillId="0" borderId="11" xfId="5" applyFont="1" applyBorder="1" applyAlignment="1">
      <alignment horizontal="right" vertical="center" shrinkToFit="1"/>
    </xf>
    <xf numFmtId="38" fontId="29" fillId="0" borderId="95" xfId="5" applyFont="1" applyBorder="1" applyAlignment="1">
      <alignment horizontal="right" vertical="center" shrinkToFit="1"/>
    </xf>
    <xf numFmtId="0" fontId="28" fillId="0" borderId="18" xfId="4" applyFont="1" applyBorder="1" applyAlignment="1">
      <alignment horizontal="center" vertical="center"/>
    </xf>
    <xf numFmtId="0" fontId="28" fillId="0" borderId="96" xfId="4" applyFont="1" applyBorder="1" applyAlignment="1">
      <alignment vertical="center"/>
    </xf>
    <xf numFmtId="0" fontId="29" fillId="0" borderId="96" xfId="4" applyFont="1" applyBorder="1" applyAlignment="1">
      <alignment vertical="center"/>
    </xf>
    <xf numFmtId="0" fontId="29" fillId="0" borderId="97" xfId="4" applyFont="1" applyBorder="1" applyAlignment="1">
      <alignment vertical="center"/>
    </xf>
    <xf numFmtId="38" fontId="29" fillId="0" borderId="18" xfId="5" applyFont="1" applyBorder="1">
      <alignment vertical="center"/>
    </xf>
    <xf numFmtId="0" fontId="29" fillId="0" borderId="98" xfId="4" applyFont="1" applyBorder="1">
      <alignment vertical="center"/>
    </xf>
    <xf numFmtId="38" fontId="29" fillId="0" borderId="18" xfId="5" applyFont="1" applyBorder="1" applyAlignment="1">
      <alignment horizontal="right" vertical="center" shrinkToFit="1"/>
    </xf>
    <xf numFmtId="38" fontId="29" fillId="0" borderId="96" xfId="5" applyFont="1" applyBorder="1" applyAlignment="1">
      <alignment horizontal="right" vertical="center" shrinkToFit="1"/>
    </xf>
    <xf numFmtId="38" fontId="29" fillId="0" borderId="18" xfId="5" applyFont="1" applyBorder="1" applyAlignment="1">
      <alignment horizontal="right" vertical="center"/>
    </xf>
    <xf numFmtId="0" fontId="8" fillId="0" borderId="15" xfId="4" applyFont="1" applyBorder="1">
      <alignment vertical="center"/>
    </xf>
    <xf numFmtId="49" fontId="8" fillId="0" borderId="100" xfId="4" applyNumberFormat="1" applyFont="1" applyBorder="1">
      <alignment vertical="center"/>
    </xf>
    <xf numFmtId="0" fontId="29" fillId="0" borderId="100" xfId="4" applyFont="1" applyBorder="1" applyAlignment="1">
      <alignment horizontal="center" vertical="center"/>
    </xf>
    <xf numFmtId="0" fontId="29" fillId="0" borderId="101" xfId="4" applyFont="1" applyBorder="1">
      <alignment vertical="center"/>
    </xf>
    <xf numFmtId="38" fontId="29" fillId="0" borderId="15" xfId="5" applyFont="1" applyBorder="1">
      <alignment vertical="center"/>
    </xf>
    <xf numFmtId="0" fontId="29" fillId="0" borderId="70" xfId="4" applyFont="1" applyBorder="1">
      <alignment vertical="center"/>
    </xf>
    <xf numFmtId="38" fontId="29" fillId="0" borderId="100" xfId="5" applyFont="1" applyBorder="1" applyAlignment="1">
      <alignment horizontal="right" vertical="center" shrinkToFit="1"/>
    </xf>
    <xf numFmtId="38" fontId="29" fillId="0" borderId="15" xfId="5" applyFont="1" applyBorder="1" applyAlignment="1">
      <alignment horizontal="right" vertical="center" shrinkToFit="1"/>
    </xf>
    <xf numFmtId="38" fontId="29" fillId="0" borderId="15" xfId="5" applyFont="1" applyBorder="1" applyAlignment="1">
      <alignment horizontal="right" vertical="center"/>
    </xf>
    <xf numFmtId="0" fontId="8" fillId="0" borderId="1" xfId="4" applyFont="1" applyBorder="1">
      <alignment vertical="center"/>
    </xf>
    <xf numFmtId="49" fontId="8" fillId="0" borderId="94" xfId="4" applyNumberFormat="1" applyFont="1" applyBorder="1">
      <alignment vertical="center"/>
    </xf>
    <xf numFmtId="0" fontId="29" fillId="0" borderId="94" xfId="4" applyFont="1" applyBorder="1" applyAlignment="1">
      <alignment horizontal="center" vertical="center"/>
    </xf>
    <xf numFmtId="0" fontId="29" fillId="0" borderId="102" xfId="4" applyFont="1" applyBorder="1">
      <alignment vertical="center"/>
    </xf>
    <xf numFmtId="0" fontId="29" fillId="0" borderId="7" xfId="4" applyFont="1" applyBorder="1">
      <alignment vertical="center"/>
    </xf>
    <xf numFmtId="0" fontId="8" fillId="0" borderId="18" xfId="4" applyFont="1" applyBorder="1">
      <alignment vertical="center"/>
    </xf>
    <xf numFmtId="49" fontId="8" fillId="0" borderId="96" xfId="4" applyNumberFormat="1" applyFont="1" applyBorder="1">
      <alignment vertical="center"/>
    </xf>
    <xf numFmtId="0" fontId="29" fillId="0" borderId="96" xfId="4" applyFont="1" applyBorder="1" applyAlignment="1">
      <alignment horizontal="center" vertical="center"/>
    </xf>
    <xf numFmtId="0" fontId="29" fillId="0" borderId="97" xfId="4" applyFont="1" applyBorder="1">
      <alignment vertical="center"/>
    </xf>
    <xf numFmtId="0" fontId="29" fillId="0" borderId="104" xfId="4" applyFont="1" applyBorder="1">
      <alignment vertical="center"/>
    </xf>
    <xf numFmtId="0" fontId="28" fillId="0" borderId="105" xfId="4" applyFont="1" applyBorder="1" applyAlignment="1">
      <alignment horizontal="center" vertical="center"/>
    </xf>
    <xf numFmtId="0" fontId="0" fillId="0" borderId="12" xfId="4" applyFont="1" applyBorder="1">
      <alignment vertical="center"/>
    </xf>
    <xf numFmtId="49" fontId="8" fillId="0" borderId="105" xfId="4" applyNumberFormat="1" applyFont="1" applyBorder="1">
      <alignment vertical="center"/>
    </xf>
    <xf numFmtId="0" fontId="29" fillId="0" borderId="105" xfId="4" applyFont="1" applyBorder="1" applyAlignment="1">
      <alignment horizontal="center" vertical="center"/>
    </xf>
    <xf numFmtId="0" fontId="29" fillId="0" borderId="106" xfId="4" applyFont="1" applyBorder="1">
      <alignment vertical="center"/>
    </xf>
    <xf numFmtId="38" fontId="29" fillId="0" borderId="12" xfId="5" applyFont="1" applyBorder="1">
      <alignment vertical="center"/>
    </xf>
    <xf numFmtId="0" fontId="29" fillId="0" borderId="4" xfId="4" applyFont="1" applyBorder="1">
      <alignment vertical="center"/>
    </xf>
    <xf numFmtId="38" fontId="29" fillId="0" borderId="105" xfId="5" applyFont="1" applyBorder="1" applyAlignment="1">
      <alignment horizontal="right" vertical="center" shrinkToFit="1"/>
    </xf>
    <xf numFmtId="38" fontId="29" fillId="0" borderId="12" xfId="5" applyFont="1" applyBorder="1" applyAlignment="1">
      <alignment horizontal="right" vertical="center" shrinkToFit="1"/>
    </xf>
    <xf numFmtId="38" fontId="29" fillId="0" borderId="12" xfId="5" applyFont="1" applyBorder="1" applyAlignment="1">
      <alignment horizontal="right" vertical="center"/>
    </xf>
    <xf numFmtId="0" fontId="28" fillId="0" borderId="94" xfId="4" applyFont="1" applyBorder="1" applyAlignment="1">
      <alignment horizontal="center" vertical="center"/>
    </xf>
    <xf numFmtId="0" fontId="0" fillId="0" borderId="1" xfId="4" applyFont="1" applyBorder="1">
      <alignment vertical="center"/>
    </xf>
    <xf numFmtId="0" fontId="28" fillId="0" borderId="18" xfId="4" applyFont="1" applyBorder="1" applyAlignment="1">
      <alignment vertical="center"/>
    </xf>
    <xf numFmtId="0" fontId="29" fillId="0" borderId="18" xfId="4" applyFont="1" applyBorder="1" applyAlignment="1">
      <alignment vertical="center"/>
    </xf>
    <xf numFmtId="0" fontId="29" fillId="0" borderId="18" xfId="4" applyFont="1" applyBorder="1">
      <alignment vertical="center"/>
    </xf>
    <xf numFmtId="0" fontId="28" fillId="5" borderId="18" xfId="4" applyFont="1" applyFill="1" applyBorder="1" applyAlignment="1">
      <alignment horizontal="center" vertical="center"/>
    </xf>
    <xf numFmtId="0" fontId="28" fillId="5" borderId="18" xfId="4" applyFont="1" applyFill="1" applyBorder="1" applyAlignment="1">
      <alignment vertical="center"/>
    </xf>
    <xf numFmtId="0" fontId="29" fillId="5" borderId="18" xfId="4" applyFont="1" applyFill="1" applyBorder="1" applyAlignment="1">
      <alignment vertical="center"/>
    </xf>
    <xf numFmtId="38" fontId="29" fillId="5" borderId="18" xfId="5" applyFont="1" applyFill="1" applyBorder="1">
      <alignment vertical="center"/>
    </xf>
    <xf numFmtId="0" fontId="29" fillId="5" borderId="18" xfId="4" applyFont="1" applyFill="1" applyBorder="1">
      <alignment vertical="center"/>
    </xf>
    <xf numFmtId="38" fontId="29" fillId="5" borderId="18" xfId="5" applyFont="1" applyFill="1" applyBorder="1" applyAlignment="1">
      <alignment horizontal="right" vertical="center" shrinkToFit="1"/>
    </xf>
    <xf numFmtId="0" fontId="0" fillId="0" borderId="2" xfId="4" applyFont="1" applyBorder="1" applyAlignment="1">
      <alignment horizontal="centerContinuous" vertical="center"/>
    </xf>
    <xf numFmtId="0" fontId="8" fillId="0" borderId="3" xfId="4" applyFont="1" applyBorder="1" applyAlignment="1">
      <alignment horizontal="centerContinuous" vertical="center"/>
    </xf>
    <xf numFmtId="0" fontId="29" fillId="0" borderId="4" xfId="4" applyFont="1" applyBorder="1" applyAlignment="1">
      <alignment horizontal="centerContinuous" vertical="center"/>
    </xf>
    <xf numFmtId="0" fontId="29" fillId="0" borderId="3" xfId="4" applyFont="1" applyBorder="1" applyAlignment="1">
      <alignment vertical="center"/>
    </xf>
    <xf numFmtId="38" fontId="29" fillId="0" borderId="12" xfId="4" applyNumberFormat="1" applyFont="1" applyBorder="1">
      <alignment vertical="center"/>
    </xf>
    <xf numFmtId="0" fontId="29" fillId="0" borderId="12" xfId="4" applyFont="1" applyBorder="1">
      <alignment vertical="center"/>
    </xf>
    <xf numFmtId="38" fontId="29" fillId="3" borderId="12" xfId="5" applyFont="1" applyFill="1" applyBorder="1" applyAlignment="1">
      <alignment horizontal="right" vertical="center" shrinkToFit="1"/>
    </xf>
    <xf numFmtId="0" fontId="8" fillId="0" borderId="0" xfId="4" applyFont="1" applyAlignment="1">
      <alignment horizontal="center" vertical="center"/>
    </xf>
    <xf numFmtId="0" fontId="8" fillId="0" borderId="0" xfId="4" applyFont="1">
      <alignment vertical="center"/>
    </xf>
    <xf numFmtId="0" fontId="29" fillId="0" borderId="0" xfId="4" applyFont="1" applyAlignment="1">
      <alignment horizontal="center" vertical="center"/>
    </xf>
    <xf numFmtId="0" fontId="29" fillId="0" borderId="0" xfId="4" applyFont="1">
      <alignment vertical="center"/>
    </xf>
    <xf numFmtId="38" fontId="29" fillId="0" borderId="0" xfId="5" applyFont="1">
      <alignment vertical="center"/>
    </xf>
    <xf numFmtId="38" fontId="29" fillId="0" borderId="0" xfId="5" applyFont="1" applyAlignment="1">
      <alignment horizontal="right" vertical="center" shrinkToFit="1"/>
    </xf>
    <xf numFmtId="38" fontId="31" fillId="0" borderId="10" xfId="5" applyFont="1" applyBorder="1" applyAlignment="1">
      <alignment horizontal="right" vertical="center" shrinkToFit="1"/>
    </xf>
    <xf numFmtId="38" fontId="8" fillId="0" borderId="10" xfId="5" applyFont="1" applyBorder="1" applyAlignment="1">
      <alignment horizontal="right" vertical="center" shrinkToFit="1"/>
    </xf>
    <xf numFmtId="38" fontId="0" fillId="0" borderId="0" xfId="5" applyFont="1">
      <alignment vertical="center"/>
    </xf>
    <xf numFmtId="38" fontId="0" fillId="0" borderId="0" xfId="5" applyFont="1" applyAlignment="1">
      <alignment horizontal="right" vertical="center" shrinkToFit="1"/>
    </xf>
    <xf numFmtId="38" fontId="31" fillId="0" borderId="107" xfId="5" applyFont="1" applyBorder="1" applyAlignment="1">
      <alignment horizontal="right" vertical="center" shrinkToFit="1"/>
    </xf>
    <xf numFmtId="0" fontId="26" fillId="0" borderId="0" xfId="4" applyFont="1">
      <alignment vertical="center"/>
    </xf>
    <xf numFmtId="38" fontId="0" fillId="0" borderId="0" xfId="5" applyFont="1" applyAlignment="1">
      <alignment horizontal="right" vertical="center"/>
    </xf>
    <xf numFmtId="0" fontId="22" fillId="0" borderId="1" xfId="4" applyFont="1" applyBorder="1" applyAlignment="1">
      <alignment horizontal="center" vertical="center"/>
    </xf>
    <xf numFmtId="0" fontId="32" fillId="0" borderId="12" xfId="4" applyFont="1" applyBorder="1" applyAlignment="1">
      <alignment vertical="center" shrinkToFit="1"/>
    </xf>
    <xf numFmtId="0" fontId="32" fillId="0" borderId="12" xfId="4" applyFont="1" applyBorder="1" applyAlignment="1">
      <alignment horizontal="center" vertical="center" shrinkToFit="1"/>
    </xf>
    <xf numFmtId="38" fontId="33" fillId="0" borderId="12" xfId="5" applyFont="1" applyBorder="1" applyAlignment="1">
      <alignment horizontal="center" vertical="center"/>
    </xf>
    <xf numFmtId="38" fontId="33" fillId="0" borderId="2" xfId="5" applyFont="1" applyBorder="1">
      <alignment vertical="center"/>
    </xf>
    <xf numFmtId="38" fontId="33" fillId="0" borderId="1" xfId="5" applyFont="1" applyBorder="1">
      <alignment vertical="center"/>
    </xf>
    <xf numFmtId="0" fontId="33" fillId="0" borderId="7" xfId="4" applyFont="1" applyBorder="1">
      <alignment vertical="center"/>
    </xf>
    <xf numFmtId="38" fontId="33" fillId="0" borderId="1" xfId="5" applyFont="1" applyBorder="1" applyAlignment="1">
      <alignment horizontal="right" vertical="center" shrinkToFit="1"/>
    </xf>
    <xf numFmtId="38" fontId="33" fillId="0" borderId="94" xfId="5" applyFont="1" applyBorder="1" applyAlignment="1">
      <alignment horizontal="right" vertical="center" shrinkToFit="1"/>
    </xf>
    <xf numFmtId="38" fontId="33" fillId="0" borderId="1" xfId="5" applyFont="1" applyBorder="1" applyAlignment="1">
      <alignment horizontal="right" vertical="center"/>
    </xf>
    <xf numFmtId="0" fontId="32" fillId="0" borderId="1" xfId="4" applyFont="1" applyBorder="1" applyAlignment="1">
      <alignment vertical="center" shrinkToFit="1"/>
    </xf>
    <xf numFmtId="0" fontId="32" fillId="0" borderId="1" xfId="4" applyFont="1" applyBorder="1" applyAlignment="1">
      <alignment horizontal="center" vertical="center" shrinkToFit="1"/>
    </xf>
    <xf numFmtId="38" fontId="33" fillId="0" borderId="1" xfId="5" applyFont="1" applyBorder="1" applyAlignment="1">
      <alignment horizontal="center" vertical="center"/>
    </xf>
    <xf numFmtId="38" fontId="33" fillId="0" borderId="5" xfId="5" applyFont="1" applyBorder="1">
      <alignment vertical="center"/>
    </xf>
    <xf numFmtId="0" fontId="34" fillId="0" borderId="1" xfId="4" applyFont="1" applyBorder="1" applyAlignment="1">
      <alignment horizontal="center" vertical="center" wrapText="1" shrinkToFit="1"/>
    </xf>
    <xf numFmtId="0" fontId="33" fillId="0" borderId="96" xfId="4" applyFont="1" applyBorder="1" applyAlignment="1">
      <alignment vertical="center"/>
    </xf>
    <xf numFmtId="0" fontId="33" fillId="0" borderId="97" xfId="4" applyFont="1" applyBorder="1" applyAlignment="1">
      <alignment vertical="center"/>
    </xf>
    <xf numFmtId="38" fontId="33" fillId="0" borderId="18" xfId="5" applyFont="1" applyBorder="1">
      <alignment vertical="center"/>
    </xf>
    <xf numFmtId="0" fontId="33" fillId="0" borderId="104" xfId="4" applyFont="1" applyBorder="1">
      <alignment vertical="center"/>
    </xf>
    <xf numFmtId="38" fontId="33" fillId="0" borderId="18" xfId="5" applyFont="1" applyBorder="1" applyAlignment="1">
      <alignment horizontal="right" vertical="center" shrinkToFit="1"/>
    </xf>
    <xf numFmtId="38" fontId="33" fillId="0" borderId="96" xfId="5" applyFont="1" applyBorder="1" applyAlignment="1">
      <alignment horizontal="right" vertical="center" shrinkToFit="1"/>
    </xf>
    <xf numFmtId="38" fontId="33" fillId="0" borderId="18" xfId="5" applyFont="1" applyBorder="1" applyAlignment="1">
      <alignment horizontal="right" vertical="center"/>
    </xf>
    <xf numFmtId="0" fontId="32" fillId="0" borderId="15" xfId="4" applyFont="1" applyBorder="1">
      <alignment vertical="center"/>
    </xf>
    <xf numFmtId="49" fontId="32" fillId="0" borderId="100" xfId="4" applyNumberFormat="1" applyFont="1" applyBorder="1">
      <alignment vertical="center"/>
    </xf>
    <xf numFmtId="0" fontId="33" fillId="0" borderId="100" xfId="4" applyFont="1" applyBorder="1" applyAlignment="1">
      <alignment horizontal="center" vertical="center"/>
    </xf>
    <xf numFmtId="0" fontId="33" fillId="0" borderId="101" xfId="4" applyFont="1" applyBorder="1">
      <alignment vertical="center"/>
    </xf>
    <xf numFmtId="38" fontId="33" fillId="0" borderId="15" xfId="5" applyFont="1" applyBorder="1">
      <alignment vertical="center"/>
    </xf>
    <xf numFmtId="0" fontId="33" fillId="0" borderId="70" xfId="4" applyFont="1" applyBorder="1">
      <alignment vertical="center"/>
    </xf>
    <xf numFmtId="38" fontId="33" fillId="0" borderId="100" xfId="5" applyFont="1" applyBorder="1" applyAlignment="1">
      <alignment horizontal="right" vertical="center" shrinkToFit="1"/>
    </xf>
    <xf numFmtId="38" fontId="33" fillId="0" borderId="15" xfId="5" applyFont="1" applyBorder="1" applyAlignment="1">
      <alignment horizontal="right" vertical="center" shrinkToFit="1"/>
    </xf>
    <xf numFmtId="38" fontId="33" fillId="0" borderId="15" xfId="5" applyFont="1" applyBorder="1" applyAlignment="1">
      <alignment horizontal="right" vertical="center"/>
    </xf>
    <xf numFmtId="0" fontId="32" fillId="0" borderId="1" xfId="4" applyFont="1" applyBorder="1">
      <alignment vertical="center"/>
    </xf>
    <xf numFmtId="49" fontId="32" fillId="0" borderId="94" xfId="4" applyNumberFormat="1" applyFont="1" applyBorder="1">
      <alignment vertical="center"/>
    </xf>
    <xf numFmtId="0" fontId="33" fillId="0" borderId="94" xfId="4" applyFont="1" applyBorder="1" applyAlignment="1">
      <alignment horizontal="center" vertical="center"/>
    </xf>
    <xf numFmtId="0" fontId="33" fillId="0" borderId="102" xfId="4" applyFont="1" applyBorder="1">
      <alignment vertical="center"/>
    </xf>
    <xf numFmtId="0" fontId="32" fillId="0" borderId="18" xfId="4" applyFont="1" applyBorder="1">
      <alignment vertical="center"/>
    </xf>
    <xf numFmtId="49" fontId="32" fillId="0" borderId="96" xfId="4" applyNumberFormat="1" applyFont="1" applyBorder="1">
      <alignment vertical="center"/>
    </xf>
    <xf numFmtId="0" fontId="33" fillId="0" borderId="96" xfId="4" applyFont="1" applyBorder="1" applyAlignment="1">
      <alignment horizontal="center" vertical="center"/>
    </xf>
    <xf numFmtId="0" fontId="33" fillId="0" borderId="97" xfId="4" applyFont="1" applyBorder="1">
      <alignment vertical="center"/>
    </xf>
    <xf numFmtId="0" fontId="32" fillId="0" borderId="12" xfId="4" applyFont="1" applyBorder="1">
      <alignment vertical="center"/>
    </xf>
    <xf numFmtId="49" fontId="32" fillId="0" borderId="105" xfId="4" applyNumberFormat="1" applyFont="1" applyBorder="1">
      <alignment vertical="center"/>
    </xf>
    <xf numFmtId="0" fontId="33" fillId="0" borderId="105" xfId="4" applyFont="1" applyBorder="1" applyAlignment="1">
      <alignment horizontal="center" vertical="center"/>
    </xf>
    <xf numFmtId="0" fontId="33" fillId="0" borderId="106" xfId="4" applyFont="1" applyBorder="1">
      <alignment vertical="center"/>
    </xf>
    <xf numFmtId="38" fontId="33" fillId="0" borderId="12" xfId="5" applyFont="1" applyBorder="1">
      <alignment vertical="center"/>
    </xf>
    <xf numFmtId="0" fontId="33" fillId="0" borderId="4" xfId="4" applyFont="1" applyBorder="1">
      <alignment vertical="center"/>
    </xf>
    <xf numFmtId="38" fontId="33" fillId="0" borderId="105" xfId="5" applyFont="1" applyBorder="1" applyAlignment="1">
      <alignment horizontal="right" vertical="center" shrinkToFit="1"/>
    </xf>
    <xf numFmtId="38" fontId="33" fillId="0" borderId="12" xfId="5" applyFont="1" applyBorder="1" applyAlignment="1">
      <alignment horizontal="right" vertical="center" shrinkToFit="1"/>
    </xf>
    <xf numFmtId="38" fontId="33" fillId="0" borderId="12" xfId="5" applyFont="1" applyBorder="1" applyAlignment="1">
      <alignment horizontal="right" vertical="center"/>
    </xf>
    <xf numFmtId="0" fontId="35" fillId="0" borderId="18" xfId="4" applyFont="1" applyBorder="1" applyAlignment="1">
      <alignment vertical="center"/>
    </xf>
    <xf numFmtId="0" fontId="33" fillId="0" borderId="18" xfId="4" applyFont="1" applyBorder="1" applyAlignment="1">
      <alignment vertical="center"/>
    </xf>
    <xf numFmtId="0" fontId="33" fillId="0" borderId="3" xfId="4" applyFont="1" applyBorder="1" applyAlignment="1">
      <alignment vertical="center"/>
    </xf>
    <xf numFmtId="38" fontId="33" fillId="0" borderId="12" xfId="4" applyNumberFormat="1" applyFont="1" applyBorder="1">
      <alignment vertical="center"/>
    </xf>
    <xf numFmtId="0" fontId="8" fillId="0" borderId="0" xfId="0" applyFont="1" applyBorder="1" applyAlignment="1" applyProtection="1">
      <alignment vertical="center"/>
    </xf>
    <xf numFmtId="0" fontId="36" fillId="0" borderId="0" xfId="2" applyFont="1" applyAlignment="1">
      <alignment horizontal="center" vertical="top" wrapText="1"/>
    </xf>
    <xf numFmtId="0" fontId="36" fillId="0" borderId="0" xfId="2" applyFont="1" applyAlignment="1">
      <alignment horizontal="left" vertical="top"/>
    </xf>
    <xf numFmtId="0" fontId="33" fillId="0" borderId="7" xfId="4" applyFont="1" applyBorder="1" applyAlignment="1">
      <alignment horizontal="right" vertical="center"/>
    </xf>
    <xf numFmtId="0" fontId="35" fillId="0" borderId="1" xfId="4" applyFont="1" applyBorder="1" applyAlignment="1">
      <alignment vertical="center" shrinkToFit="1"/>
    </xf>
    <xf numFmtId="0" fontId="35" fillId="0" borderId="1" xfId="4" applyFont="1" applyBorder="1" applyAlignment="1">
      <alignment horizontal="left" vertical="center"/>
    </xf>
    <xf numFmtId="38" fontId="33" fillId="0" borderId="5" xfId="6" applyFont="1" applyBorder="1">
      <alignment vertical="center"/>
    </xf>
    <xf numFmtId="0" fontId="33" fillId="0" borderId="7" xfId="4" applyFont="1" applyBorder="1" applyAlignment="1">
      <alignment horizontal="center" vertical="center"/>
    </xf>
    <xf numFmtId="0" fontId="35" fillId="0" borderId="11" xfId="4" applyFont="1" applyBorder="1">
      <alignment vertical="center"/>
    </xf>
    <xf numFmtId="49" fontId="35" fillId="0" borderId="11" xfId="4" applyNumberFormat="1" applyFont="1" applyBorder="1">
      <alignment vertical="center"/>
    </xf>
    <xf numFmtId="0" fontId="33" fillId="0" borderId="11" xfId="4" applyFont="1" applyBorder="1" applyAlignment="1">
      <alignment horizontal="center" vertical="center"/>
    </xf>
    <xf numFmtId="38" fontId="33" fillId="0" borderId="8" xfId="6" applyFont="1" applyBorder="1">
      <alignment vertical="center"/>
    </xf>
    <xf numFmtId="0" fontId="33" fillId="0" borderId="10" xfId="4" applyFont="1" applyBorder="1">
      <alignment vertical="center"/>
    </xf>
    <xf numFmtId="38" fontId="33" fillId="0" borderId="11" xfId="5" applyFont="1" applyBorder="1" applyAlignment="1">
      <alignment horizontal="right" vertical="center" shrinkToFit="1"/>
    </xf>
    <xf numFmtId="38" fontId="33" fillId="0" borderId="95" xfId="5" applyFont="1" applyBorder="1" applyAlignment="1">
      <alignment horizontal="right" vertical="center" shrinkToFit="1"/>
    </xf>
    <xf numFmtId="38" fontId="33" fillId="0" borderId="11" xfId="5" applyFont="1" applyBorder="1" applyAlignment="1">
      <alignment horizontal="right" vertical="center"/>
    </xf>
    <xf numFmtId="0" fontId="35" fillId="0" borderId="96" xfId="4" applyFont="1" applyBorder="1" applyAlignment="1">
      <alignment vertical="center"/>
    </xf>
    <xf numFmtId="0" fontId="33" fillId="0" borderId="98" xfId="4" applyFont="1" applyBorder="1">
      <alignment vertical="center"/>
    </xf>
    <xf numFmtId="0" fontId="33" fillId="0" borderId="18" xfId="4" applyFont="1" applyBorder="1">
      <alignment vertical="center"/>
    </xf>
    <xf numFmtId="0" fontId="35" fillId="5" borderId="18" xfId="4" applyFont="1" applyFill="1" applyBorder="1" applyAlignment="1">
      <alignment vertical="center"/>
    </xf>
    <xf numFmtId="0" fontId="33" fillId="5" borderId="18" xfId="4" applyFont="1" applyFill="1" applyBorder="1" applyAlignment="1">
      <alignment vertical="center"/>
    </xf>
    <xf numFmtId="38" fontId="33" fillId="5" borderId="18" xfId="5" applyFont="1" applyFill="1" applyBorder="1">
      <alignment vertical="center"/>
    </xf>
    <xf numFmtId="0" fontId="33" fillId="5" borderId="18" xfId="4" applyFont="1" applyFill="1" applyBorder="1">
      <alignment vertical="center"/>
    </xf>
    <xf numFmtId="38" fontId="33" fillId="5" borderId="18" xfId="5" applyFont="1" applyFill="1" applyBorder="1" applyAlignment="1">
      <alignment horizontal="right" vertical="center" shrinkToFit="1"/>
    </xf>
    <xf numFmtId="0" fontId="35" fillId="0" borderId="12" xfId="4" applyFont="1" applyBorder="1" applyAlignment="1">
      <alignment horizontal="centerContinuous" vertical="center" shrinkToFit="1"/>
    </xf>
    <xf numFmtId="0" fontId="35" fillId="0" borderId="12" xfId="4" applyFont="1" applyBorder="1" applyAlignment="1">
      <alignment horizontal="left" vertical="center"/>
    </xf>
    <xf numFmtId="38" fontId="33" fillId="0" borderId="2" xfId="6" applyFont="1" applyBorder="1">
      <alignment vertical="center"/>
    </xf>
    <xf numFmtId="0" fontId="37" fillId="0" borderId="12" xfId="4" applyFont="1" applyBorder="1">
      <alignment vertical="center"/>
    </xf>
    <xf numFmtId="0" fontId="37" fillId="0" borderId="1" xfId="4" applyFont="1" applyBorder="1">
      <alignment vertical="center"/>
    </xf>
    <xf numFmtId="0" fontId="32" fillId="0" borderId="3" xfId="4" applyFont="1" applyBorder="1" applyAlignment="1">
      <alignment horizontal="centerContinuous" vertical="center"/>
    </xf>
    <xf numFmtId="0" fontId="33" fillId="0" borderId="4" xfId="4" applyFont="1" applyBorder="1" applyAlignment="1">
      <alignment horizontal="centerContinuous" vertical="center"/>
    </xf>
    <xf numFmtId="0" fontId="33" fillId="0" borderId="12" xfId="4" applyFont="1" applyBorder="1">
      <alignment vertical="center"/>
    </xf>
    <xf numFmtId="38" fontId="33" fillId="3" borderId="12" xfId="5" applyFont="1" applyFill="1" applyBorder="1" applyAlignment="1">
      <alignment horizontal="right" vertical="center" shrinkToFit="1"/>
    </xf>
    <xf numFmtId="0" fontId="11" fillId="0" borderId="0" xfId="0" applyFont="1" applyAlignment="1" applyProtection="1">
      <alignment vertical="center"/>
    </xf>
    <xf numFmtId="0" fontId="39" fillId="0" borderId="0" xfId="0" applyFont="1" applyProtection="1"/>
    <xf numFmtId="0" fontId="11" fillId="0" borderId="0" xfId="0" applyFont="1" applyAlignment="1" applyProtection="1">
      <alignment horizontal="left" vertical="center"/>
    </xf>
    <xf numFmtId="0" fontId="11" fillId="0" borderId="0" xfId="0" applyFont="1" applyBorder="1" applyAlignment="1" applyProtection="1">
      <alignment vertical="center"/>
    </xf>
    <xf numFmtId="0" fontId="40" fillId="0" borderId="0" xfId="0" applyFont="1" applyAlignment="1" applyProtection="1">
      <alignment vertical="center"/>
    </xf>
    <xf numFmtId="0" fontId="40" fillId="0" borderId="0" xfId="0" applyFont="1" applyBorder="1" applyAlignment="1" applyProtection="1">
      <alignment vertical="center"/>
    </xf>
    <xf numFmtId="0" fontId="8" fillId="0" borderId="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11" fillId="0" borderId="13" xfId="0" applyFont="1" applyBorder="1" applyAlignment="1" applyProtection="1">
      <alignment vertical="center"/>
    </xf>
    <xf numFmtId="0" fontId="8" fillId="0" borderId="13" xfId="0" applyFont="1" applyBorder="1" applyAlignment="1" applyProtection="1">
      <alignment horizontal="center" vertical="center"/>
    </xf>
    <xf numFmtId="0" fontId="42" fillId="0" borderId="0" xfId="0" applyFont="1" applyBorder="1" applyAlignment="1" applyProtection="1">
      <alignment vertical="center"/>
    </xf>
    <xf numFmtId="0" fontId="38" fillId="0" borderId="0" xfId="0" applyFont="1" applyBorder="1" applyAlignment="1" applyProtection="1">
      <alignment vertical="center"/>
    </xf>
    <xf numFmtId="0" fontId="39" fillId="0" borderId="0" xfId="0" applyFont="1" applyAlignment="1" applyProtection="1">
      <alignment vertical="center"/>
    </xf>
    <xf numFmtId="0" fontId="47" fillId="0" borderId="0" xfId="0" applyFont="1" applyAlignment="1" applyProtection="1">
      <alignment horizontal="centerContinuous" vertical="center"/>
    </xf>
    <xf numFmtId="0" fontId="38" fillId="0" borderId="13" xfId="0" applyFont="1" applyBorder="1" applyAlignment="1" applyProtection="1">
      <alignment horizontal="center" vertical="center"/>
    </xf>
    <xf numFmtId="0" fontId="39" fillId="0" borderId="13" xfId="0" applyFont="1" applyBorder="1" applyAlignment="1" applyProtection="1">
      <alignment vertical="center"/>
    </xf>
    <xf numFmtId="0" fontId="38" fillId="0" borderId="117" xfId="0" applyFont="1" applyBorder="1" applyAlignment="1" applyProtection="1">
      <alignment horizontal="center" vertical="center"/>
    </xf>
    <xf numFmtId="0" fontId="38" fillId="0" borderId="38" xfId="0" applyFont="1" applyBorder="1" applyAlignment="1" applyProtection="1">
      <alignment horizontal="center" vertical="center"/>
    </xf>
    <xf numFmtId="0" fontId="38" fillId="0" borderId="40" xfId="0" applyFont="1" applyBorder="1" applyAlignment="1" applyProtection="1">
      <alignment horizontal="left" vertical="center"/>
    </xf>
    <xf numFmtId="0" fontId="38" fillId="0" borderId="22" xfId="0" applyFont="1" applyBorder="1" applyAlignment="1" applyProtection="1">
      <alignment horizontal="left" vertical="center"/>
    </xf>
    <xf numFmtId="0" fontId="38" fillId="0" borderId="33" xfId="0" applyFont="1" applyBorder="1" applyAlignment="1" applyProtection="1">
      <alignment horizontal="left" vertical="center"/>
    </xf>
    <xf numFmtId="0" fontId="38" fillId="0" borderId="34"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0" xfId="0" applyFont="1" applyBorder="1" applyAlignment="1" applyProtection="1">
      <alignment vertical="top" wrapText="1"/>
    </xf>
    <xf numFmtId="0" fontId="39" fillId="0" borderId="0" xfId="0" applyFont="1" applyBorder="1" applyAlignment="1" applyProtection="1">
      <alignment vertical="center"/>
    </xf>
    <xf numFmtId="0" fontId="39" fillId="0" borderId="28" xfId="0" applyFont="1" applyBorder="1" applyAlignment="1" applyProtection="1">
      <alignment vertical="center"/>
    </xf>
    <xf numFmtId="0" fontId="38" fillId="0" borderId="37" xfId="0" applyFont="1" applyBorder="1" applyAlignment="1" applyProtection="1">
      <alignment horizontal="center" vertical="center" wrapText="1"/>
    </xf>
    <xf numFmtId="0" fontId="38" fillId="0" borderId="38" xfId="0" applyFont="1" applyBorder="1" applyAlignment="1" applyProtection="1">
      <alignment horizontal="center" vertical="center" wrapText="1"/>
    </xf>
    <xf numFmtId="0" fontId="38" fillId="0" borderId="38" xfId="0" applyFont="1" applyBorder="1" applyAlignment="1" applyProtection="1">
      <alignment vertical="top" wrapText="1"/>
    </xf>
    <xf numFmtId="0" fontId="39" fillId="0" borderId="38" xfId="0" applyFont="1" applyBorder="1" applyAlignment="1" applyProtection="1">
      <alignment vertical="center"/>
    </xf>
    <xf numFmtId="0" fontId="39" fillId="0" borderId="39" xfId="0" applyFont="1" applyBorder="1" applyAlignment="1" applyProtection="1">
      <alignment vertical="center"/>
    </xf>
    <xf numFmtId="0" fontId="38" fillId="0" borderId="0" xfId="0" applyFont="1" applyBorder="1" applyAlignment="1" applyProtection="1">
      <alignment horizontal="left"/>
    </xf>
    <xf numFmtId="0" fontId="44" fillId="0" borderId="38" xfId="0" applyFont="1" applyBorder="1" applyAlignment="1" applyProtection="1">
      <alignment horizontal="center" vertical="center" wrapText="1"/>
    </xf>
    <xf numFmtId="0" fontId="38" fillId="0" borderId="34" xfId="0" applyFont="1" applyBorder="1" applyAlignment="1" applyProtection="1">
      <alignment vertical="center"/>
    </xf>
    <xf numFmtId="0" fontId="38" fillId="0" borderId="28" xfId="0" applyFont="1" applyBorder="1" applyAlignment="1" applyProtection="1">
      <alignment vertical="center"/>
    </xf>
    <xf numFmtId="0" fontId="38" fillId="0" borderId="40" xfId="0" applyFont="1" applyBorder="1" applyAlignment="1" applyProtection="1">
      <alignment vertical="center"/>
    </xf>
    <xf numFmtId="0" fontId="38" fillId="0" borderId="22" xfId="0" applyFont="1" applyBorder="1" applyAlignment="1" applyProtection="1">
      <alignment vertical="center"/>
    </xf>
    <xf numFmtId="0" fontId="38" fillId="0" borderId="33" xfId="0" applyFont="1" applyBorder="1" applyAlignment="1" applyProtection="1">
      <alignment vertical="center"/>
    </xf>
    <xf numFmtId="0" fontId="38" fillId="0" borderId="38" xfId="0" applyFont="1" applyBorder="1" applyAlignment="1" applyProtection="1">
      <alignment horizontal="left" vertical="top"/>
    </xf>
    <xf numFmtId="0" fontId="38" fillId="0" borderId="39" xfId="0" applyFont="1" applyBorder="1" applyAlignment="1" applyProtection="1">
      <alignment horizontal="left" vertical="top"/>
    </xf>
    <xf numFmtId="0" fontId="38" fillId="0" borderId="6" xfId="0" applyFont="1" applyBorder="1" applyAlignment="1" applyProtection="1">
      <alignment vertical="center"/>
    </xf>
    <xf numFmtId="0" fontId="38" fillId="0" borderId="7" xfId="0" applyFont="1" applyBorder="1" applyAlignment="1" applyProtection="1">
      <alignment vertical="center"/>
    </xf>
    <xf numFmtId="0" fontId="38" fillId="0" borderId="32" xfId="0" applyFont="1" applyBorder="1" applyAlignment="1" applyProtection="1">
      <alignment vertical="center"/>
    </xf>
    <xf numFmtId="0" fontId="38" fillId="0" borderId="9" xfId="0" applyFont="1" applyBorder="1" applyAlignment="1" applyProtection="1">
      <alignment vertical="center"/>
    </xf>
    <xf numFmtId="0" fontId="46" fillId="0" borderId="9" xfId="0" applyFont="1" applyBorder="1" applyAlignment="1" applyProtection="1"/>
    <xf numFmtId="0" fontId="38" fillId="0" borderId="26" xfId="0" applyFont="1" applyBorder="1" applyAlignment="1" applyProtection="1">
      <alignment vertical="center"/>
    </xf>
    <xf numFmtId="0" fontId="38" fillId="0" borderId="34" xfId="0" applyFont="1" applyBorder="1" applyAlignment="1" applyProtection="1">
      <alignment horizontal="center" vertical="center" shrinkToFit="1"/>
    </xf>
    <xf numFmtId="0" fontId="38" fillId="0" borderId="0" xfId="0" applyFont="1" applyBorder="1" applyAlignment="1" applyProtection="1">
      <alignment horizontal="center" vertical="center" shrinkToFit="1"/>
    </xf>
    <xf numFmtId="0" fontId="42" fillId="0" borderId="0" xfId="0" applyFont="1" applyBorder="1" applyAlignment="1" applyProtection="1">
      <alignment horizontal="right" vertical="center"/>
    </xf>
    <xf numFmtId="0" fontId="38" fillId="0" borderId="37" xfId="0" applyFont="1" applyBorder="1" applyAlignment="1" applyProtection="1">
      <alignment vertical="center"/>
    </xf>
    <xf numFmtId="0" fontId="38" fillId="0" borderId="38" xfId="0" applyFont="1" applyBorder="1" applyAlignment="1" applyProtection="1">
      <alignment vertical="center"/>
    </xf>
    <xf numFmtId="0" fontId="42" fillId="0" borderId="38" xfId="0" applyFont="1" applyBorder="1" applyAlignment="1" applyProtection="1">
      <alignment horizontal="right" vertical="center"/>
    </xf>
    <xf numFmtId="0" fontId="38" fillId="0" borderId="39" xfId="0" applyFont="1" applyBorder="1" applyAlignment="1" applyProtection="1">
      <alignment vertical="center"/>
    </xf>
    <xf numFmtId="0" fontId="46" fillId="0" borderId="0" xfId="0" applyFont="1" applyBorder="1" applyAlignment="1" applyProtection="1">
      <alignment horizontal="center" vertical="center"/>
    </xf>
    <xf numFmtId="9" fontId="43" fillId="0" borderId="0" xfId="7" applyFont="1" applyBorder="1" applyAlignment="1" applyProtection="1">
      <alignment vertical="top" wrapText="1"/>
    </xf>
    <xf numFmtId="9" fontId="43" fillId="0" borderId="0" xfId="7" applyFont="1" applyBorder="1" applyAlignment="1" applyProtection="1">
      <alignment vertical="top"/>
    </xf>
    <xf numFmtId="9" fontId="43" fillId="0" borderId="28" xfId="7" applyFont="1" applyBorder="1" applyAlignment="1" applyProtection="1">
      <alignment vertical="top"/>
    </xf>
    <xf numFmtId="0" fontId="46" fillId="0" borderId="0" xfId="0" applyFont="1" applyBorder="1" applyAlignment="1" applyProtection="1">
      <alignment horizontal="center" vertical="center" shrinkToFit="1"/>
    </xf>
    <xf numFmtId="177" fontId="38" fillId="0" borderId="0" xfId="0" applyNumberFormat="1" applyFont="1" applyBorder="1" applyAlignment="1" applyProtection="1">
      <alignment horizontal="right" vertical="center" shrinkToFit="1"/>
    </xf>
    <xf numFmtId="0" fontId="39" fillId="0" borderId="22" xfId="0" applyFont="1" applyBorder="1" applyAlignment="1" applyProtection="1">
      <alignment vertical="center"/>
    </xf>
    <xf numFmtId="0" fontId="44" fillId="0" borderId="38" xfId="0" applyFont="1" applyBorder="1" applyAlignment="1" applyProtection="1">
      <alignment vertical="top"/>
    </xf>
    <xf numFmtId="0" fontId="5" fillId="0" borderId="0" xfId="2" applyFont="1" applyAlignment="1" applyProtection="1">
      <alignment horizontal="left" vertical="top" wrapText="1"/>
    </xf>
    <xf numFmtId="0" fontId="12" fillId="2" borderId="0" xfId="2" applyFont="1" applyFill="1" applyAlignment="1" applyProtection="1">
      <alignment horizontal="left" vertical="center"/>
    </xf>
    <xf numFmtId="0" fontId="14" fillId="2" borderId="0" xfId="2" applyFont="1" applyFill="1" applyAlignment="1" applyProtection="1">
      <alignment horizontal="left" vertical="top" wrapText="1"/>
    </xf>
    <xf numFmtId="0" fontId="15" fillId="2" borderId="38" xfId="2" applyFont="1" applyFill="1" applyBorder="1" applyAlignment="1" applyProtection="1">
      <alignment horizontal="center" vertical="center" wrapText="1"/>
    </xf>
    <xf numFmtId="0" fontId="15" fillId="2" borderId="0" xfId="2" applyFont="1" applyFill="1" applyBorder="1" applyAlignment="1" applyProtection="1">
      <alignment vertical="center" wrapText="1"/>
    </xf>
    <xf numFmtId="12" fontId="15" fillId="2" borderId="0" xfId="2" quotePrefix="1" applyNumberFormat="1" applyFont="1" applyFill="1" applyBorder="1" applyAlignment="1" applyProtection="1">
      <alignment horizontal="center" vertical="center" wrapText="1"/>
    </xf>
    <xf numFmtId="0" fontId="15" fillId="2" borderId="0" xfId="2" applyFont="1" applyFill="1" applyBorder="1" applyAlignment="1" applyProtection="1">
      <alignment horizontal="left" vertical="center" wrapText="1"/>
    </xf>
    <xf numFmtId="0" fontId="15" fillId="2" borderId="0" xfId="2" applyFont="1" applyFill="1" applyBorder="1" applyAlignment="1" applyProtection="1">
      <alignment horizontal="center" vertical="center" wrapText="1"/>
    </xf>
    <xf numFmtId="12" fontId="15" fillId="2" borderId="0" xfId="2" quotePrefix="1" applyNumberFormat="1" applyFont="1" applyFill="1" applyBorder="1" applyAlignment="1" applyProtection="1">
      <alignment horizontal="left" vertical="center" wrapText="1"/>
    </xf>
    <xf numFmtId="179" fontId="15" fillId="2" borderId="0" xfId="2" quotePrefix="1" applyNumberFormat="1" applyFont="1" applyFill="1" applyBorder="1" applyAlignment="1" applyProtection="1">
      <alignment horizontal="center" vertical="center" shrinkToFit="1"/>
    </xf>
    <xf numFmtId="0" fontId="6" fillId="2" borderId="0" xfId="2" applyFont="1" applyFill="1" applyBorder="1" applyAlignment="1" applyProtection="1">
      <alignment vertical="top" wrapText="1"/>
    </xf>
    <xf numFmtId="3" fontId="18" fillId="0" borderId="48" xfId="2" applyNumberFormat="1" applyFont="1" applyFill="1" applyBorder="1" applyAlignment="1" applyProtection="1">
      <alignment horizontal="right" vertical="center" wrapText="1"/>
    </xf>
    <xf numFmtId="3" fontId="18" fillId="0" borderId="49" xfId="2" applyNumberFormat="1" applyFont="1" applyFill="1" applyBorder="1" applyAlignment="1" applyProtection="1">
      <alignment horizontal="right" vertical="center" wrapText="1"/>
    </xf>
    <xf numFmtId="3" fontId="18" fillId="0" borderId="53" xfId="2" applyNumberFormat="1" applyFont="1" applyBorder="1" applyAlignment="1" applyProtection="1">
      <alignment horizontal="right" vertical="center" wrapText="1"/>
    </xf>
    <xf numFmtId="3" fontId="18" fillId="0" borderId="60" xfId="2" applyNumberFormat="1" applyFont="1" applyFill="1" applyBorder="1" applyAlignment="1" applyProtection="1">
      <alignment horizontal="right" vertical="center" wrapText="1"/>
    </xf>
    <xf numFmtId="3" fontId="18" fillId="0" borderId="59" xfId="2" applyNumberFormat="1" applyFont="1" applyBorder="1" applyAlignment="1" applyProtection="1">
      <alignment horizontal="right" vertical="center" wrapText="1"/>
    </xf>
    <xf numFmtId="3" fontId="18" fillId="0" borderId="59" xfId="2" applyNumberFormat="1" applyFont="1" applyFill="1" applyBorder="1" applyAlignment="1" applyProtection="1">
      <alignment horizontal="right" vertical="center" wrapText="1"/>
    </xf>
    <xf numFmtId="3" fontId="18" fillId="0" borderId="64" xfId="2" applyNumberFormat="1" applyFont="1" applyBorder="1" applyAlignment="1" applyProtection="1">
      <alignment horizontal="right" vertical="center" wrapText="1"/>
    </xf>
    <xf numFmtId="0" fontId="14" fillId="0" borderId="68" xfId="2" applyFont="1" applyBorder="1" applyAlignment="1" applyProtection="1">
      <alignment horizontal="center" vertical="center" wrapText="1"/>
    </xf>
    <xf numFmtId="0" fontId="5" fillId="0" borderId="71" xfId="2" applyFont="1" applyFill="1" applyBorder="1" applyAlignment="1" applyProtection="1">
      <alignment horizontal="center" vertical="center" shrinkToFit="1"/>
    </xf>
    <xf numFmtId="0" fontId="5" fillId="0" borderId="73" xfId="2" applyFont="1" applyFill="1" applyBorder="1" applyAlignment="1" applyProtection="1">
      <alignment horizontal="center" vertical="center" shrinkToFit="1"/>
    </xf>
    <xf numFmtId="0" fontId="5" fillId="0" borderId="80" xfId="2" applyFont="1" applyFill="1" applyBorder="1" applyAlignment="1" applyProtection="1">
      <alignment horizontal="center" vertical="center" shrinkToFit="1"/>
    </xf>
    <xf numFmtId="0" fontId="14" fillId="0" borderId="73" xfId="2" applyFont="1" applyFill="1" applyBorder="1" applyAlignment="1" applyProtection="1">
      <alignment horizontal="center" vertical="center" shrinkToFit="1"/>
    </xf>
    <xf numFmtId="0" fontId="19" fillId="0" borderId="0" xfId="3" applyFont="1" applyProtection="1">
      <alignment vertical="center"/>
    </xf>
    <xf numFmtId="0" fontId="20" fillId="0" borderId="0" xfId="3" applyFont="1" applyProtection="1">
      <alignment vertical="center"/>
    </xf>
    <xf numFmtId="3" fontId="18" fillId="0" borderId="48" xfId="2" applyNumberFormat="1" applyFont="1" applyFill="1" applyBorder="1" applyAlignment="1" applyProtection="1">
      <alignment horizontal="right" vertical="center" wrapText="1"/>
      <protection locked="0"/>
    </xf>
    <xf numFmtId="0" fontId="18" fillId="0" borderId="48" xfId="2" applyFont="1" applyFill="1" applyBorder="1" applyAlignment="1" applyProtection="1">
      <alignment horizontal="right" vertical="center" wrapText="1"/>
      <protection locked="0"/>
    </xf>
    <xf numFmtId="0" fontId="38" fillId="0" borderId="9"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0" xfId="0" applyFont="1" applyBorder="1" applyAlignment="1" applyProtection="1">
      <alignment horizontal="left" vertical="top" wrapText="1"/>
    </xf>
    <xf numFmtId="0" fontId="38" fillId="0" borderId="28" xfId="0" applyFont="1" applyBorder="1" applyAlignment="1" applyProtection="1">
      <alignment horizontal="left" vertical="top" wrapText="1"/>
    </xf>
    <xf numFmtId="0" fontId="38" fillId="0" borderId="0" xfId="0" applyFont="1" applyBorder="1" applyAlignment="1" applyProtection="1">
      <alignment horizontal="left" vertical="top"/>
    </xf>
    <xf numFmtId="0" fontId="38" fillId="0" borderId="28" xfId="0" applyFont="1" applyBorder="1" applyAlignment="1" applyProtection="1">
      <alignment horizontal="left" vertical="top"/>
    </xf>
    <xf numFmtId="0" fontId="38" fillId="0" borderId="32" xfId="0" applyFont="1" applyBorder="1" applyAlignment="1" applyProtection="1">
      <alignment horizontal="center" vertical="center" shrinkToFit="1"/>
    </xf>
    <xf numFmtId="0" fontId="38" fillId="0" borderId="9" xfId="0" applyFont="1" applyBorder="1" applyAlignment="1" applyProtection="1">
      <alignment horizontal="center" vertical="center" shrinkToFit="1"/>
    </xf>
    <xf numFmtId="0" fontId="38" fillId="0" borderId="2" xfId="0" applyFont="1" applyBorder="1" applyAlignment="1" applyProtection="1">
      <alignment horizontal="center" vertical="center"/>
    </xf>
    <xf numFmtId="0" fontId="38" fillId="0" borderId="3" xfId="0" applyFont="1" applyBorder="1" applyAlignment="1" applyProtection="1">
      <alignment horizontal="center" vertical="center"/>
    </xf>
    <xf numFmtId="49" fontId="44" fillId="0" borderId="0" xfId="0" applyNumberFormat="1" applyFont="1" applyBorder="1" applyAlignment="1" applyProtection="1">
      <alignment horizontal="left" vertical="center" wrapText="1"/>
    </xf>
    <xf numFmtId="38" fontId="44" fillId="0" borderId="0" xfId="1" applyFont="1" applyBorder="1" applyAlignment="1" applyProtection="1">
      <alignment horizontal="center" vertical="center" wrapText="1"/>
    </xf>
    <xf numFmtId="49" fontId="44" fillId="0" borderId="0" xfId="0" applyNumberFormat="1" applyFont="1" applyBorder="1" applyAlignment="1" applyProtection="1">
      <alignment horizontal="center" vertical="center" wrapText="1"/>
    </xf>
    <xf numFmtId="49" fontId="44" fillId="0" borderId="0" xfId="0" applyNumberFormat="1" applyFont="1" applyBorder="1" applyAlignment="1" applyProtection="1">
      <alignment horizontal="center" vertical="center" shrinkToFit="1"/>
    </xf>
    <xf numFmtId="49" fontId="44" fillId="0" borderId="28" xfId="0" applyNumberFormat="1" applyFont="1" applyBorder="1" applyAlignment="1" applyProtection="1">
      <alignment horizontal="left" vertical="center" wrapText="1"/>
    </xf>
    <xf numFmtId="49" fontId="44" fillId="0" borderId="38" xfId="0" applyNumberFormat="1" applyFont="1" applyBorder="1" applyAlignment="1" applyProtection="1">
      <alignment horizontal="left" vertical="center" wrapText="1"/>
    </xf>
    <xf numFmtId="49" fontId="44" fillId="0" borderId="39" xfId="0" applyNumberFormat="1" applyFont="1" applyBorder="1" applyAlignment="1" applyProtection="1">
      <alignment horizontal="left" vertical="center" wrapText="1"/>
    </xf>
    <xf numFmtId="0" fontId="38" fillId="0" borderId="9" xfId="0" applyFont="1" applyBorder="1" applyAlignment="1" applyProtection="1">
      <alignment horizontal="left" vertical="center"/>
    </xf>
    <xf numFmtId="0" fontId="38" fillId="0" borderId="26" xfId="0" applyFont="1" applyBorder="1" applyAlignment="1" applyProtection="1">
      <alignment horizontal="left" vertical="center"/>
    </xf>
    <xf numFmtId="4" fontId="38" fillId="0" borderId="28" xfId="0" applyNumberFormat="1" applyFont="1" applyBorder="1" applyAlignment="1" applyProtection="1">
      <alignment vertical="center"/>
    </xf>
    <xf numFmtId="176" fontId="38" fillId="0" borderId="13" xfId="0" applyNumberFormat="1" applyFont="1" applyBorder="1" applyAlignment="1" applyProtection="1">
      <alignment vertical="center"/>
    </xf>
    <xf numFmtId="0" fontId="43" fillId="0" borderId="0" xfId="0" applyFont="1" applyBorder="1" applyProtection="1"/>
    <xf numFmtId="4" fontId="38" fillId="0" borderId="0" xfId="0" applyNumberFormat="1" applyFont="1" applyBorder="1" applyAlignment="1" applyProtection="1">
      <alignment horizontal="center" vertical="center"/>
    </xf>
    <xf numFmtId="0" fontId="38" fillId="0" borderId="40" xfId="0" applyFont="1" applyBorder="1" applyAlignment="1" applyProtection="1">
      <alignment vertical="top"/>
    </xf>
    <xf numFmtId="0" fontId="38" fillId="0" borderId="22" xfId="0" applyFont="1" applyBorder="1" applyAlignment="1" applyProtection="1">
      <alignment vertical="top"/>
    </xf>
    <xf numFmtId="38" fontId="39" fillId="0" borderId="22" xfId="1" applyFont="1" applyBorder="1" applyProtection="1">
      <alignment vertical="center"/>
    </xf>
    <xf numFmtId="0" fontId="38" fillId="0" borderId="22" xfId="0" applyFont="1" applyBorder="1" applyAlignment="1" applyProtection="1"/>
    <xf numFmtId="0" fontId="44" fillId="0" borderId="22" xfId="0" applyFont="1" applyBorder="1" applyAlignment="1" applyProtection="1"/>
    <xf numFmtId="0" fontId="44" fillId="0" borderId="22" xfId="0" applyFont="1" applyBorder="1" applyAlignment="1" applyProtection="1">
      <alignment vertical="top"/>
    </xf>
    <xf numFmtId="0" fontId="44" fillId="0" borderId="22" xfId="0" applyFont="1" applyBorder="1" applyAlignment="1" applyProtection="1">
      <alignment horizontal="right"/>
    </xf>
    <xf numFmtId="0" fontId="38" fillId="0" borderId="33" xfId="0" applyFont="1" applyBorder="1" applyAlignment="1" applyProtection="1">
      <alignment vertical="top"/>
    </xf>
    <xf numFmtId="0" fontId="38" fillId="0" borderId="34" xfId="0" applyFont="1" applyBorder="1" applyAlignment="1" applyProtection="1">
      <alignment vertical="top"/>
    </xf>
    <xf numFmtId="0" fontId="38" fillId="0" borderId="0" xfId="0" applyFont="1" applyBorder="1" applyAlignment="1" applyProtection="1">
      <alignment vertical="top"/>
    </xf>
    <xf numFmtId="0" fontId="46" fillId="0" borderId="0" xfId="0" applyFont="1" applyBorder="1" applyAlignment="1" applyProtection="1">
      <alignment vertical="top"/>
    </xf>
    <xf numFmtId="0" fontId="38" fillId="0" borderId="28" xfId="0" applyFont="1" applyBorder="1" applyAlignment="1" applyProtection="1">
      <alignment vertical="top"/>
    </xf>
    <xf numFmtId="0" fontId="38" fillId="0" borderId="37" xfId="0" applyFont="1" applyBorder="1" applyAlignment="1" applyProtection="1">
      <alignment vertical="top"/>
    </xf>
    <xf numFmtId="0" fontId="38" fillId="0" borderId="38" xfId="0" applyFont="1" applyBorder="1" applyAlignment="1" applyProtection="1">
      <alignment vertical="top"/>
    </xf>
    <xf numFmtId="0" fontId="38" fillId="0" borderId="39" xfId="0" applyFont="1" applyBorder="1" applyAlignment="1" applyProtection="1">
      <alignment vertical="top"/>
    </xf>
    <xf numFmtId="0" fontId="28" fillId="6" borderId="12" xfId="4" applyFont="1" applyFill="1" applyBorder="1" applyAlignment="1">
      <alignment horizontal="left" vertical="center"/>
    </xf>
    <xf numFmtId="38" fontId="29" fillId="6" borderId="12" xfId="5" applyFont="1" applyFill="1" applyBorder="1" applyAlignment="1">
      <alignment horizontal="center" vertical="center"/>
    </xf>
    <xf numFmtId="38" fontId="29" fillId="6" borderId="2" xfId="6" applyFont="1" applyFill="1" applyBorder="1">
      <alignment vertical="center"/>
    </xf>
    <xf numFmtId="38" fontId="29" fillId="6" borderId="1" xfId="5" applyFont="1" applyFill="1" applyBorder="1">
      <alignment vertical="center"/>
    </xf>
    <xf numFmtId="0" fontId="29" fillId="6" borderId="7" xfId="4" applyFont="1" applyFill="1" applyBorder="1" applyAlignment="1">
      <alignment horizontal="center" vertical="center"/>
    </xf>
    <xf numFmtId="38" fontId="29" fillId="6" borderId="1" xfId="5" applyFont="1" applyFill="1" applyBorder="1" applyAlignment="1">
      <alignment horizontal="right" vertical="center" shrinkToFit="1"/>
    </xf>
    <xf numFmtId="38" fontId="29" fillId="6" borderId="94" xfId="5" applyFont="1" applyFill="1" applyBorder="1" applyAlignment="1">
      <alignment horizontal="right" vertical="center" shrinkToFit="1"/>
    </xf>
    <xf numFmtId="38" fontId="29" fillId="6" borderId="1" xfId="5" applyFont="1" applyFill="1" applyBorder="1" applyAlignment="1">
      <alignment horizontal="right" vertical="center"/>
    </xf>
    <xf numFmtId="4" fontId="8" fillId="0" borderId="0" xfId="0" applyNumberFormat="1" applyFont="1" applyBorder="1" applyAlignment="1" applyProtection="1">
      <alignment vertical="center"/>
    </xf>
    <xf numFmtId="0" fontId="44" fillId="0" borderId="40" xfId="0" applyFont="1" applyBorder="1" applyAlignment="1" applyProtection="1">
      <alignment horizontal="left" vertical="top" wrapText="1"/>
      <protection locked="0"/>
    </xf>
    <xf numFmtId="0" fontId="44" fillId="0" borderId="22" xfId="0" applyFont="1" applyBorder="1" applyAlignment="1" applyProtection="1">
      <alignment horizontal="left" vertical="top"/>
      <protection locked="0"/>
    </xf>
    <xf numFmtId="0" fontId="44" fillId="0" borderId="33" xfId="0" applyFont="1" applyBorder="1" applyAlignment="1" applyProtection="1">
      <alignment horizontal="left" vertical="top"/>
      <protection locked="0"/>
    </xf>
    <xf numFmtId="0" fontId="44" fillId="0" borderId="34" xfId="0" applyFont="1" applyBorder="1" applyAlignment="1" applyProtection="1">
      <alignment horizontal="left" vertical="top"/>
      <protection locked="0"/>
    </xf>
    <xf numFmtId="0" fontId="44" fillId="0" borderId="0" xfId="0" applyFont="1" applyBorder="1" applyAlignment="1" applyProtection="1">
      <alignment horizontal="left" vertical="top"/>
      <protection locked="0"/>
    </xf>
    <xf numFmtId="0" fontId="44" fillId="0" borderId="28" xfId="0" applyFont="1" applyBorder="1" applyAlignment="1" applyProtection="1">
      <alignment horizontal="left" vertical="top"/>
      <protection locked="0"/>
    </xf>
    <xf numFmtId="0" fontId="38" fillId="0" borderId="109" xfId="0" applyFont="1" applyBorder="1" applyAlignment="1" applyProtection="1">
      <alignment horizontal="left" vertical="center"/>
    </xf>
    <xf numFmtId="0" fontId="38" fillId="0" borderId="110" xfId="0" applyFont="1" applyBorder="1" applyAlignment="1" applyProtection="1">
      <alignment horizontal="left" vertical="center"/>
    </xf>
    <xf numFmtId="0" fontId="38" fillId="0" borderId="111" xfId="0" applyFont="1" applyBorder="1" applyAlignment="1" applyProtection="1">
      <alignment horizontal="left" vertical="center"/>
    </xf>
    <xf numFmtId="0" fontId="39" fillId="0" borderId="1" xfId="0" applyFont="1" applyBorder="1" applyAlignment="1" applyProtection="1">
      <alignment horizontal="center" vertical="center"/>
    </xf>
    <xf numFmtId="0" fontId="42" fillId="0" borderId="5" xfId="0" applyFont="1" applyBorder="1" applyAlignment="1" applyProtection="1">
      <alignment horizontal="center" vertical="center" wrapText="1"/>
    </xf>
    <xf numFmtId="0" fontId="42" fillId="0" borderId="6"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176" fontId="38" fillId="0" borderId="1" xfId="0" applyNumberFormat="1" applyFont="1" applyBorder="1" applyAlignment="1" applyProtection="1">
      <alignment horizontal="center" vertical="center"/>
      <protection locked="0"/>
    </xf>
    <xf numFmtId="0" fontId="38" fillId="0" borderId="5" xfId="0" applyNumberFormat="1" applyFont="1" applyBorder="1" applyAlignment="1" applyProtection="1">
      <alignment horizontal="center" vertical="center"/>
      <protection locked="0"/>
    </xf>
    <xf numFmtId="0" fontId="38" fillId="0" borderId="6" xfId="0" applyNumberFormat="1" applyFont="1" applyBorder="1" applyAlignment="1" applyProtection="1">
      <alignment horizontal="center" vertical="center"/>
      <protection locked="0"/>
    </xf>
    <xf numFmtId="0" fontId="46" fillId="0" borderId="1" xfId="0" applyFont="1" applyBorder="1" applyAlignment="1" applyProtection="1">
      <alignment horizontal="center" vertical="center"/>
    </xf>
    <xf numFmtId="178" fontId="38" fillId="0" borderId="1" xfId="0" applyNumberFormat="1" applyFont="1" applyBorder="1" applyAlignment="1" applyProtection="1">
      <alignment horizontal="center" vertical="top" shrinkToFit="1"/>
    </xf>
    <xf numFmtId="178" fontId="38" fillId="0" borderId="25" xfId="0" applyNumberFormat="1" applyFont="1" applyBorder="1" applyAlignment="1" applyProtection="1">
      <alignment horizontal="center" vertical="top" shrinkToFit="1"/>
    </xf>
    <xf numFmtId="0" fontId="39" fillId="0" borderId="1" xfId="0" applyFont="1" applyBorder="1" applyAlignment="1" applyProtection="1">
      <alignment horizontal="center" vertical="center" wrapText="1"/>
    </xf>
    <xf numFmtId="0" fontId="44" fillId="0" borderId="1"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42" fillId="0" borderId="28" xfId="0" applyFont="1" applyBorder="1" applyAlignment="1" applyProtection="1">
      <alignment horizontal="left" vertical="top" wrapText="1"/>
    </xf>
    <xf numFmtId="0" fontId="44" fillId="0" borderId="1" xfId="0" applyFont="1" applyBorder="1" applyAlignment="1" applyProtection="1">
      <alignment horizontal="center" vertical="center" wrapText="1"/>
    </xf>
    <xf numFmtId="0" fontId="44" fillId="0" borderId="1" xfId="0" applyFont="1" applyBorder="1" applyAlignment="1" applyProtection="1">
      <alignment horizontal="center" vertical="top" wrapText="1"/>
    </xf>
    <xf numFmtId="38" fontId="38" fillId="0" borderId="1" xfId="1" applyFont="1" applyBorder="1" applyAlignment="1" applyProtection="1">
      <alignment horizontal="center" vertical="center"/>
    </xf>
    <xf numFmtId="57" fontId="38" fillId="0" borderId="6" xfId="1" applyNumberFormat="1" applyFont="1" applyBorder="1" applyAlignment="1" applyProtection="1">
      <alignment horizontal="center" vertical="center"/>
      <protection locked="0"/>
    </xf>
    <xf numFmtId="57" fontId="38" fillId="0" borderId="7" xfId="1" applyNumberFormat="1" applyFont="1" applyBorder="1" applyAlignment="1" applyProtection="1">
      <alignment horizontal="center" vertical="center"/>
      <protection locked="0"/>
    </xf>
    <xf numFmtId="38" fontId="38" fillId="0" borderId="1" xfId="1" applyFont="1" applyBorder="1" applyAlignment="1" applyProtection="1">
      <alignment horizontal="right" vertical="center" shrinkToFit="1"/>
      <protection locked="0"/>
    </xf>
    <xf numFmtId="0" fontId="38" fillId="0" borderId="1" xfId="0" applyFont="1" applyBorder="1" applyAlignment="1" applyProtection="1">
      <alignment horizontal="center" vertical="top" shrinkToFit="1"/>
    </xf>
    <xf numFmtId="0" fontId="48" fillId="0" borderId="1" xfId="0" applyFont="1" applyBorder="1" applyAlignment="1" applyProtection="1">
      <alignment horizontal="center" vertical="top" wrapText="1"/>
    </xf>
    <xf numFmtId="0" fontId="48" fillId="0" borderId="1" xfId="0" applyFont="1" applyBorder="1" applyAlignment="1" applyProtection="1">
      <alignment horizontal="center" vertical="top"/>
    </xf>
    <xf numFmtId="0" fontId="48" fillId="0" borderId="25" xfId="0" applyFont="1" applyBorder="1" applyAlignment="1" applyProtection="1">
      <alignment horizontal="center" vertical="top"/>
    </xf>
    <xf numFmtId="177" fontId="38" fillId="0" borderId="5" xfId="0" applyNumberFormat="1" applyFont="1" applyBorder="1" applyAlignment="1" applyProtection="1">
      <alignment horizontal="right" vertical="center" shrinkToFit="1"/>
    </xf>
    <xf numFmtId="177" fontId="38" fillId="0" borderId="6" xfId="0" applyNumberFormat="1" applyFont="1" applyBorder="1" applyAlignment="1" applyProtection="1">
      <alignment horizontal="right" vertical="center" shrinkToFit="1"/>
    </xf>
    <xf numFmtId="177" fontId="38" fillId="0" borderId="7" xfId="0" applyNumberFormat="1" applyFont="1" applyBorder="1" applyAlignment="1" applyProtection="1">
      <alignment horizontal="right" vertical="center" shrinkToFit="1"/>
    </xf>
    <xf numFmtId="0" fontId="38" fillId="0" borderId="5" xfId="0" applyFont="1" applyBorder="1" applyAlignment="1" applyProtection="1">
      <alignment horizontal="center" vertical="center" shrinkToFit="1"/>
    </xf>
    <xf numFmtId="0" fontId="38" fillId="0" borderId="6" xfId="0" applyFont="1" applyBorder="1" applyAlignment="1" applyProtection="1">
      <alignment horizontal="center" vertical="center" shrinkToFit="1"/>
    </xf>
    <xf numFmtId="0" fontId="38" fillId="0" borderId="7" xfId="0" applyFont="1" applyBorder="1" applyAlignment="1" applyProtection="1">
      <alignment horizontal="center" vertical="center" shrinkToFit="1"/>
    </xf>
    <xf numFmtId="0" fontId="42" fillId="0" borderId="34" xfId="0" applyFont="1" applyBorder="1" applyAlignment="1" applyProtection="1">
      <alignment horizontal="left" vertical="top" wrapText="1"/>
      <protection locked="0"/>
    </xf>
    <xf numFmtId="0" fontId="42" fillId="0" borderId="0" xfId="0" applyFont="1" applyBorder="1" applyAlignment="1" applyProtection="1">
      <alignment horizontal="left" vertical="top" wrapText="1"/>
      <protection locked="0"/>
    </xf>
    <xf numFmtId="0" fontId="42" fillId="0" borderId="28"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0" borderId="38" xfId="0" applyFont="1" applyBorder="1" applyAlignment="1" applyProtection="1">
      <alignment horizontal="left" vertical="top" wrapText="1"/>
      <protection locked="0"/>
    </xf>
    <xf numFmtId="0" fontId="42" fillId="0" borderId="39" xfId="0" applyFont="1" applyBorder="1" applyAlignment="1" applyProtection="1">
      <alignment horizontal="left" vertical="top" wrapText="1"/>
      <protection locked="0"/>
    </xf>
    <xf numFmtId="49" fontId="44" fillId="0" borderId="1" xfId="0" applyNumberFormat="1" applyFont="1" applyBorder="1" applyAlignment="1" applyProtection="1">
      <alignment horizontal="left" vertical="center" wrapText="1"/>
    </xf>
    <xf numFmtId="177" fontId="38" fillId="0" borderId="5" xfId="0" applyNumberFormat="1" applyFont="1" applyBorder="1" applyAlignment="1" applyProtection="1">
      <alignment horizontal="right" vertical="center" shrinkToFit="1"/>
      <protection locked="0"/>
    </xf>
    <xf numFmtId="177" fontId="38" fillId="0" borderId="6" xfId="0" applyNumberFormat="1" applyFont="1" applyBorder="1" applyAlignment="1" applyProtection="1">
      <alignment horizontal="right" vertical="center" shrinkToFit="1"/>
      <protection locked="0"/>
    </xf>
    <xf numFmtId="177" fontId="38" fillId="0" borderId="7" xfId="0" applyNumberFormat="1" applyFont="1" applyBorder="1" applyAlignment="1" applyProtection="1">
      <alignment horizontal="right" vertical="center" shrinkToFit="1"/>
      <protection locked="0"/>
    </xf>
    <xf numFmtId="0" fontId="38" fillId="0" borderId="47" xfId="0" applyFont="1" applyBorder="1" applyAlignment="1" applyProtection="1">
      <alignment horizontal="left" vertical="center"/>
    </xf>
    <xf numFmtId="0" fontId="38" fillId="0" borderId="93" xfId="0" applyFont="1" applyBorder="1" applyAlignment="1" applyProtection="1">
      <alignment horizontal="left" vertical="center"/>
    </xf>
    <xf numFmtId="0" fontId="38" fillId="0" borderId="112" xfId="0" applyFont="1" applyBorder="1" applyAlignment="1" applyProtection="1">
      <alignment horizontal="left" vertical="center"/>
    </xf>
    <xf numFmtId="182" fontId="38" fillId="0" borderId="1" xfId="0" applyNumberFormat="1" applyFont="1" applyBorder="1" applyAlignment="1" applyProtection="1">
      <alignment horizontal="right" vertical="center"/>
      <protection locked="0"/>
    </xf>
    <xf numFmtId="0" fontId="46" fillId="0" borderId="1" xfId="0" applyFont="1" applyBorder="1" applyAlignment="1" applyProtection="1">
      <alignment horizontal="center" vertical="center" shrinkToFit="1"/>
    </xf>
    <xf numFmtId="0" fontId="46" fillId="0" borderId="5" xfId="0" applyFont="1" applyBorder="1" applyAlignment="1" applyProtection="1">
      <alignment horizontal="center" vertical="center" shrinkToFit="1"/>
    </xf>
    <xf numFmtId="0" fontId="46" fillId="0" borderId="6" xfId="0" applyFont="1" applyBorder="1" applyAlignment="1" applyProtection="1">
      <alignment horizontal="center" vertical="center" shrinkToFit="1"/>
    </xf>
    <xf numFmtId="0" fontId="46" fillId="0" borderId="7" xfId="0" applyFont="1" applyBorder="1" applyAlignment="1" applyProtection="1">
      <alignment horizontal="center" vertical="center" shrinkToFit="1"/>
    </xf>
    <xf numFmtId="0" fontId="44" fillId="0" borderId="34" xfId="0" applyFont="1" applyBorder="1" applyAlignment="1" applyProtection="1">
      <alignment horizontal="left" vertical="top" wrapText="1"/>
      <protection locked="0"/>
    </xf>
    <xf numFmtId="0" fontId="44" fillId="0" borderId="37" xfId="0" applyFont="1" applyBorder="1" applyAlignment="1" applyProtection="1">
      <alignment horizontal="left" vertical="top"/>
      <protection locked="0"/>
    </xf>
    <xf numFmtId="0" fontId="44" fillId="0" borderId="38" xfId="0" applyFont="1" applyBorder="1" applyAlignment="1" applyProtection="1">
      <alignment horizontal="left" vertical="top"/>
      <protection locked="0"/>
    </xf>
    <xf numFmtId="0" fontId="44" fillId="0" borderId="39" xfId="0" applyFont="1" applyBorder="1" applyAlignment="1" applyProtection="1">
      <alignment horizontal="left" vertical="top"/>
      <protection locked="0"/>
    </xf>
    <xf numFmtId="49" fontId="38" fillId="0" borderId="34" xfId="0" applyNumberFormat="1" applyFont="1" applyBorder="1" applyAlignment="1" applyProtection="1">
      <alignment horizontal="center" vertical="center"/>
    </xf>
    <xf numFmtId="49" fontId="38" fillId="0" borderId="0" xfId="0" applyNumberFormat="1"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0" xfId="0" applyFont="1" applyBorder="1" applyAlignment="1" applyProtection="1">
      <alignment horizontal="left" vertical="top" wrapText="1"/>
    </xf>
    <xf numFmtId="0" fontId="38" fillId="0" borderId="28" xfId="0" applyFont="1" applyBorder="1" applyAlignment="1" applyProtection="1">
      <alignment horizontal="left" vertical="top" wrapText="1"/>
    </xf>
    <xf numFmtId="0" fontId="38" fillId="0" borderId="108" xfId="0" applyFont="1" applyBorder="1" applyAlignment="1" applyProtection="1">
      <alignment horizontal="left" vertical="center"/>
    </xf>
    <xf numFmtId="0" fontId="38" fillId="0" borderId="103" xfId="0" applyFont="1" applyBorder="1" applyAlignment="1" applyProtection="1">
      <alignment horizontal="left" vertical="center"/>
    </xf>
    <xf numFmtId="0" fontId="38" fillId="0" borderId="115" xfId="0" applyFont="1" applyBorder="1" applyAlignment="1" applyProtection="1">
      <alignment horizontal="left" vertical="center"/>
    </xf>
    <xf numFmtId="0" fontId="41" fillId="0" borderId="0" xfId="0" applyFont="1" applyAlignment="1">
      <alignment horizontal="left" vertical="top" wrapText="1"/>
    </xf>
    <xf numFmtId="0" fontId="41" fillId="0" borderId="38" xfId="0" applyFont="1" applyBorder="1" applyAlignment="1">
      <alignment horizontal="left" vertical="top" wrapText="1"/>
    </xf>
    <xf numFmtId="49" fontId="38" fillId="0" borderId="40" xfId="0" applyNumberFormat="1" applyFont="1" applyBorder="1" applyAlignment="1" applyProtection="1">
      <alignment horizontal="center" vertical="center"/>
    </xf>
    <xf numFmtId="49" fontId="38" fillId="0" borderId="22" xfId="0" applyNumberFormat="1" applyFont="1" applyBorder="1" applyAlignment="1" applyProtection="1">
      <alignment horizontal="center" vertical="center"/>
    </xf>
    <xf numFmtId="0" fontId="38" fillId="0" borderId="22" xfId="0" applyFont="1" applyBorder="1" applyAlignment="1" applyProtection="1">
      <alignment horizontal="center" vertical="center"/>
    </xf>
    <xf numFmtId="0" fontId="38" fillId="0" borderId="22" xfId="0" applyFont="1" applyBorder="1" applyAlignment="1" applyProtection="1">
      <alignment horizontal="left" vertical="top" wrapText="1"/>
    </xf>
    <xf numFmtId="0" fontId="38" fillId="0" borderId="33" xfId="0" applyFont="1" applyBorder="1" applyAlignment="1" applyProtection="1">
      <alignment horizontal="left" vertical="top" wrapText="1"/>
    </xf>
    <xf numFmtId="0" fontId="44" fillId="0" borderId="34" xfId="0" applyFont="1" applyBorder="1" applyAlignment="1" applyProtection="1">
      <alignment horizontal="left" vertical="top" wrapText="1"/>
    </xf>
    <xf numFmtId="0" fontId="44" fillId="0" borderId="0" xfId="0" applyFont="1" applyBorder="1" applyAlignment="1" applyProtection="1">
      <alignment horizontal="left" vertical="top"/>
    </xf>
    <xf numFmtId="0" fontId="44" fillId="0" borderId="28" xfId="0" applyFont="1" applyBorder="1" applyAlignment="1" applyProtection="1">
      <alignment horizontal="left" vertical="top"/>
    </xf>
    <xf numFmtId="0" fontId="44" fillId="0" borderId="34" xfId="0" applyFont="1" applyBorder="1" applyAlignment="1" applyProtection="1">
      <alignment horizontal="left" vertical="top"/>
    </xf>
    <xf numFmtId="0" fontId="44" fillId="0" borderId="37" xfId="0" applyFont="1" applyBorder="1" applyAlignment="1" applyProtection="1">
      <alignment horizontal="left" vertical="top"/>
    </xf>
    <xf numFmtId="0" fontId="44" fillId="0" borderId="38" xfId="0" applyFont="1" applyBorder="1" applyAlignment="1" applyProtection="1">
      <alignment horizontal="left" vertical="top"/>
    </xf>
    <xf numFmtId="0" fontId="44" fillId="0" borderId="39" xfId="0" applyFont="1" applyBorder="1" applyAlignment="1" applyProtection="1">
      <alignment horizontal="left" vertical="top"/>
    </xf>
    <xf numFmtId="0" fontId="38" fillId="0" borderId="1" xfId="0" applyFont="1" applyBorder="1" applyAlignment="1" applyProtection="1">
      <alignment horizontal="center" vertical="center"/>
    </xf>
    <xf numFmtId="0" fontId="38" fillId="0" borderId="1" xfId="0" applyFont="1" applyBorder="1" applyAlignment="1" applyProtection="1">
      <alignment horizontal="left" vertical="center"/>
      <protection locked="0"/>
    </xf>
    <xf numFmtId="0" fontId="38" fillId="0" borderId="0" xfId="0" applyFont="1" applyBorder="1" applyAlignment="1" applyProtection="1">
      <alignment horizontal="left" vertical="center"/>
    </xf>
    <xf numFmtId="0" fontId="46" fillId="0" borderId="34" xfId="0" applyFont="1" applyBorder="1" applyAlignment="1" applyProtection="1">
      <alignment horizontal="left" vertical="top" wrapText="1"/>
    </xf>
    <xf numFmtId="0" fontId="46" fillId="0" borderId="0" xfId="0" applyFont="1" applyBorder="1" applyAlignment="1" applyProtection="1">
      <alignment horizontal="left" vertical="top"/>
    </xf>
    <xf numFmtId="0" fontId="46" fillId="0" borderId="28" xfId="0" applyFont="1" applyBorder="1" applyAlignment="1" applyProtection="1">
      <alignment horizontal="left" vertical="top"/>
    </xf>
    <xf numFmtId="0" fontId="46" fillId="0" borderId="34" xfId="0" applyFont="1" applyBorder="1" applyAlignment="1" applyProtection="1">
      <alignment horizontal="left" vertical="top"/>
    </xf>
    <xf numFmtId="0" fontId="46" fillId="0" borderId="37" xfId="0" applyFont="1" applyBorder="1" applyAlignment="1" applyProtection="1">
      <alignment horizontal="left" vertical="top"/>
    </xf>
    <xf numFmtId="0" fontId="46" fillId="0" borderId="38" xfId="0" applyFont="1" applyBorder="1" applyAlignment="1" applyProtection="1">
      <alignment horizontal="left" vertical="top"/>
    </xf>
    <xf numFmtId="0" fontId="46" fillId="0" borderId="39" xfId="0" applyFont="1" applyBorder="1" applyAlignment="1" applyProtection="1">
      <alignment horizontal="left" vertical="top"/>
    </xf>
    <xf numFmtId="0" fontId="38" fillId="0" borderId="8" xfId="0" applyFont="1" applyBorder="1" applyAlignment="1" applyProtection="1">
      <alignment horizontal="center" vertical="center"/>
    </xf>
    <xf numFmtId="0" fontId="38" fillId="0" borderId="9" xfId="0" applyFont="1" applyBorder="1" applyAlignment="1" applyProtection="1">
      <alignment horizontal="center" vertical="center"/>
    </xf>
    <xf numFmtId="0" fontId="38" fillId="0" borderId="10" xfId="0" applyFont="1" applyBorder="1" applyAlignment="1" applyProtection="1">
      <alignment horizontal="center" vertical="center"/>
    </xf>
    <xf numFmtId="0" fontId="38" fillId="0" borderId="2" xfId="0" applyFont="1" applyBorder="1" applyAlignment="1" applyProtection="1">
      <alignment horizontal="center" vertical="center"/>
    </xf>
    <xf numFmtId="0" fontId="38" fillId="0" borderId="3" xfId="0" applyFont="1" applyBorder="1" applyAlignment="1" applyProtection="1">
      <alignment horizontal="center" vertical="center"/>
    </xf>
    <xf numFmtId="0" fontId="38" fillId="0" borderId="4" xfId="0" applyFont="1" applyBorder="1" applyAlignment="1" applyProtection="1">
      <alignment horizontal="center" vertical="center"/>
    </xf>
    <xf numFmtId="0" fontId="38" fillId="0" borderId="5" xfId="0" applyFont="1" applyBorder="1" applyAlignment="1" applyProtection="1">
      <alignment horizontal="center" vertical="center"/>
    </xf>
    <xf numFmtId="0" fontId="38" fillId="0" borderId="6" xfId="0" applyFont="1" applyBorder="1" applyAlignment="1" applyProtection="1">
      <alignment horizontal="center" vertical="center"/>
    </xf>
    <xf numFmtId="0" fontId="38" fillId="0" borderId="7" xfId="0" applyFont="1" applyBorder="1" applyAlignment="1" applyProtection="1">
      <alignment horizontal="center" vertical="center"/>
    </xf>
    <xf numFmtId="4" fontId="38" fillId="0" borderId="5" xfId="0" applyNumberFormat="1" applyFont="1" applyBorder="1" applyAlignment="1" applyProtection="1">
      <alignment horizontal="right" vertical="center"/>
      <protection locked="0"/>
    </xf>
    <xf numFmtId="4" fontId="38" fillId="0" borderId="6" xfId="0" applyNumberFormat="1" applyFont="1" applyBorder="1" applyAlignment="1" applyProtection="1">
      <alignment horizontal="right" vertical="center"/>
      <protection locked="0"/>
    </xf>
    <xf numFmtId="4" fontId="38" fillId="0" borderId="7" xfId="0" applyNumberFormat="1" applyFont="1" applyBorder="1" applyAlignment="1" applyProtection="1">
      <alignment horizontal="right" vertical="center"/>
      <protection locked="0"/>
    </xf>
    <xf numFmtId="0" fontId="46" fillId="0" borderId="8" xfId="0" applyFont="1" applyBorder="1" applyAlignment="1" applyProtection="1">
      <alignment horizontal="left" vertical="center"/>
    </xf>
    <xf numFmtId="0" fontId="46" fillId="0" borderId="9" xfId="0" applyFont="1" applyBorder="1" applyAlignment="1" applyProtection="1">
      <alignment horizontal="left" vertical="center"/>
    </xf>
    <xf numFmtId="0" fontId="46" fillId="0" borderId="26" xfId="0" applyFont="1" applyBorder="1" applyAlignment="1" applyProtection="1">
      <alignment horizontal="left" vertical="center"/>
    </xf>
    <xf numFmtId="0" fontId="46" fillId="0" borderId="2" xfId="0" applyFont="1" applyBorder="1" applyAlignment="1" applyProtection="1">
      <alignment horizontal="left" vertical="center"/>
    </xf>
    <xf numFmtId="0" fontId="46" fillId="0" borderId="3" xfId="0" applyFont="1" applyBorder="1" applyAlignment="1" applyProtection="1">
      <alignment horizontal="left" vertical="center"/>
    </xf>
    <xf numFmtId="0" fontId="46" fillId="0" borderId="30" xfId="0" applyFont="1" applyBorder="1" applyAlignment="1" applyProtection="1">
      <alignment horizontal="left" vertical="center"/>
    </xf>
    <xf numFmtId="0" fontId="44" fillId="0" borderId="35" xfId="0" applyFont="1" applyBorder="1" applyAlignment="1" applyProtection="1">
      <alignment horizontal="left" vertical="top"/>
      <protection locked="0"/>
    </xf>
    <xf numFmtId="0" fontId="44" fillId="0" borderId="3" xfId="0" applyFont="1" applyBorder="1" applyAlignment="1" applyProtection="1">
      <alignment horizontal="left" vertical="top"/>
      <protection locked="0"/>
    </xf>
    <xf numFmtId="0" fontId="44" fillId="0" borderId="30" xfId="0" applyFont="1" applyBorder="1" applyAlignment="1" applyProtection="1">
      <alignment horizontal="left" vertical="top"/>
      <protection locked="0"/>
    </xf>
    <xf numFmtId="2" fontId="38" fillId="0" borderId="5" xfId="0" applyNumberFormat="1" applyFont="1" applyBorder="1" applyAlignment="1" applyProtection="1">
      <alignment horizontal="center" vertical="center"/>
    </xf>
    <xf numFmtId="2" fontId="38" fillId="0" borderId="6" xfId="0" applyNumberFormat="1" applyFont="1" applyBorder="1" applyAlignment="1" applyProtection="1">
      <alignment horizontal="center" vertical="center"/>
    </xf>
    <xf numFmtId="4" fontId="38" fillId="0" borderId="5" xfId="0" applyNumberFormat="1" applyFont="1" applyBorder="1" applyAlignment="1" applyProtection="1">
      <alignment horizontal="right" vertical="center"/>
    </xf>
    <xf numFmtId="4" fontId="38" fillId="0" borderId="6" xfId="0" applyNumberFormat="1" applyFont="1" applyBorder="1" applyAlignment="1" applyProtection="1">
      <alignment horizontal="right" vertical="center"/>
    </xf>
    <xf numFmtId="0" fontId="38" fillId="0" borderId="5" xfId="0" applyFont="1" applyBorder="1" applyAlignment="1" applyProtection="1">
      <alignment horizontal="left" vertical="center"/>
      <protection locked="0"/>
    </xf>
    <xf numFmtId="0" fontId="38" fillId="0" borderId="6" xfId="0" applyFont="1" applyBorder="1" applyAlignment="1" applyProtection="1">
      <alignment horizontal="left" vertical="center"/>
      <protection locked="0"/>
    </xf>
    <xf numFmtId="0" fontId="38" fillId="0" borderId="29" xfId="0" applyFont="1" applyBorder="1" applyAlignment="1" applyProtection="1">
      <alignment horizontal="left" vertical="center"/>
      <protection locked="0"/>
    </xf>
    <xf numFmtId="0" fontId="38" fillId="0" borderId="34" xfId="0" applyFont="1" applyBorder="1" applyAlignment="1" applyProtection="1">
      <alignment horizontal="left" vertical="top"/>
    </xf>
    <xf numFmtId="0" fontId="38" fillId="0" borderId="0" xfId="0" applyFont="1" applyBorder="1" applyAlignment="1" applyProtection="1">
      <alignment horizontal="left" vertical="top"/>
    </xf>
    <xf numFmtId="0" fontId="38" fillId="0" borderId="28" xfId="0" applyFont="1" applyBorder="1" applyAlignment="1" applyProtection="1">
      <alignment horizontal="left" vertical="top"/>
    </xf>
    <xf numFmtId="0" fontId="38" fillId="0" borderId="113" xfId="0" applyFont="1" applyBorder="1" applyAlignment="1" applyProtection="1">
      <alignment horizontal="left" vertical="center" shrinkToFit="1"/>
    </xf>
    <xf numFmtId="0" fontId="38" fillId="0" borderId="114" xfId="0" applyFont="1" applyBorder="1" applyAlignment="1" applyProtection="1">
      <alignment horizontal="left" vertical="center" shrinkToFit="1"/>
    </xf>
    <xf numFmtId="0" fontId="38" fillId="0" borderId="104" xfId="0" applyFont="1" applyBorder="1" applyAlignment="1" applyProtection="1">
      <alignment horizontal="left" vertical="center" shrinkToFit="1"/>
    </xf>
    <xf numFmtId="4" fontId="38" fillId="0" borderId="113" xfId="0" applyNumberFormat="1" applyFont="1" applyBorder="1" applyAlignment="1" applyProtection="1">
      <alignment horizontal="right" vertical="top" shrinkToFit="1"/>
      <protection locked="0"/>
    </xf>
    <xf numFmtId="4" fontId="38" fillId="0" borderId="114" xfId="0" applyNumberFormat="1" applyFont="1" applyBorder="1" applyAlignment="1" applyProtection="1">
      <alignment horizontal="right" vertical="top" shrinkToFit="1"/>
      <protection locked="0"/>
    </xf>
    <xf numFmtId="0" fontId="38" fillId="0" borderId="114" xfId="0" applyFont="1" applyBorder="1" applyAlignment="1" applyProtection="1">
      <alignment horizontal="center" vertical="top"/>
    </xf>
    <xf numFmtId="0" fontId="38" fillId="0" borderId="104" xfId="0" applyFont="1" applyBorder="1" applyAlignment="1" applyProtection="1">
      <alignment horizontal="center" vertical="top"/>
    </xf>
    <xf numFmtId="177" fontId="39" fillId="0" borderId="113" xfId="1" applyNumberFormat="1" applyFont="1" applyBorder="1" applyAlignment="1" applyProtection="1">
      <alignment horizontal="right" vertical="center"/>
    </xf>
    <xf numFmtId="177" fontId="39" fillId="0" borderId="114" xfId="1" applyNumberFormat="1" applyFont="1" applyBorder="1" applyAlignment="1" applyProtection="1">
      <alignment horizontal="right" vertical="center"/>
    </xf>
    <xf numFmtId="0" fontId="39" fillId="0" borderId="114" xfId="0" applyFont="1" applyBorder="1" applyAlignment="1" applyProtection="1">
      <alignment horizontal="right" vertical="center" shrinkToFit="1"/>
    </xf>
    <xf numFmtId="0" fontId="39" fillId="0" borderId="104" xfId="0" applyFont="1" applyBorder="1" applyAlignment="1" applyProtection="1">
      <alignment horizontal="right" vertical="center" shrinkToFit="1"/>
    </xf>
    <xf numFmtId="0" fontId="38" fillId="0" borderId="27" xfId="0" applyFont="1" applyBorder="1" applyAlignment="1" applyProtection="1">
      <alignment horizontal="center" vertical="center"/>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center"/>
    </xf>
    <xf numFmtId="0" fontId="38" fillId="0" borderId="25" xfId="0" applyFont="1" applyBorder="1" applyAlignment="1" applyProtection="1">
      <alignment horizontal="left" vertical="center"/>
    </xf>
    <xf numFmtId="0" fontId="38" fillId="0" borderId="32" xfId="0" applyFont="1" applyBorder="1" applyAlignment="1" applyProtection="1">
      <alignment horizontal="center" vertical="center" shrinkToFit="1"/>
    </xf>
    <xf numFmtId="0" fontId="38" fillId="0" borderId="9" xfId="0" applyFont="1" applyBorder="1" applyAlignment="1" applyProtection="1">
      <alignment horizontal="center" vertical="center" shrinkToFit="1"/>
    </xf>
    <xf numFmtId="0" fontId="38" fillId="0" borderId="10" xfId="0" applyFont="1" applyBorder="1" applyAlignment="1" applyProtection="1">
      <alignment horizontal="center" vertical="center" shrinkToFit="1"/>
    </xf>
    <xf numFmtId="0" fontId="38" fillId="0" borderId="35" xfId="0" applyFont="1" applyBorder="1" applyAlignment="1" applyProtection="1">
      <alignment horizontal="center" vertical="center" shrinkToFit="1"/>
    </xf>
    <xf numFmtId="0" fontId="38" fillId="0" borderId="3" xfId="0" applyFont="1" applyBorder="1" applyAlignment="1" applyProtection="1">
      <alignment horizontal="center" vertical="center" shrinkToFit="1"/>
    </xf>
    <xf numFmtId="0" fontId="38" fillId="0" borderId="4" xfId="0" applyFont="1" applyBorder="1" applyAlignment="1" applyProtection="1">
      <alignment horizontal="center" vertical="center" shrinkToFit="1"/>
    </xf>
    <xf numFmtId="0" fontId="51" fillId="0" borderId="5" xfId="0" applyFont="1" applyBorder="1" applyAlignment="1" applyProtection="1">
      <alignment horizontal="left" vertical="center" shrinkToFit="1"/>
      <protection locked="0"/>
    </xf>
    <xf numFmtId="0" fontId="38" fillId="0" borderId="6" xfId="0" applyFont="1" applyBorder="1" applyAlignment="1" applyProtection="1">
      <alignment horizontal="left" vertical="center" shrinkToFit="1"/>
      <protection locked="0"/>
    </xf>
    <xf numFmtId="0" fontId="38" fillId="0" borderId="29" xfId="0" applyFont="1" applyBorder="1" applyAlignment="1" applyProtection="1">
      <alignment horizontal="left" vertical="center" shrinkToFit="1"/>
      <protection locked="0"/>
    </xf>
    <xf numFmtId="0" fontId="38" fillId="0" borderId="5" xfId="0" applyFont="1" applyBorder="1" applyAlignment="1" applyProtection="1">
      <alignment horizontal="center" vertical="center" wrapText="1"/>
    </xf>
    <xf numFmtId="0" fontId="38" fillId="0" borderId="6" xfId="0" applyFont="1" applyBorder="1" applyAlignment="1" applyProtection="1">
      <alignment horizontal="center" vertical="center" wrapText="1"/>
    </xf>
    <xf numFmtId="0" fontId="38" fillId="0" borderId="7" xfId="0" applyFont="1" applyBorder="1" applyAlignment="1" applyProtection="1">
      <alignment horizontal="center" vertical="center" wrapText="1"/>
    </xf>
    <xf numFmtId="0" fontId="38" fillId="0" borderId="8" xfId="0" applyFont="1" applyBorder="1" applyAlignment="1" applyProtection="1">
      <alignment horizontal="left" vertical="center" shrinkToFit="1"/>
      <protection locked="0"/>
    </xf>
    <xf numFmtId="0" fontId="38" fillId="0" borderId="9" xfId="0" applyFont="1" applyBorder="1" applyAlignment="1" applyProtection="1">
      <alignment horizontal="left" vertical="center" shrinkToFit="1"/>
      <protection locked="0"/>
    </xf>
    <xf numFmtId="0" fontId="38" fillId="0" borderId="26" xfId="0" applyFont="1" applyBorder="1" applyAlignment="1" applyProtection="1">
      <alignment horizontal="left" vertical="center" shrinkToFit="1"/>
      <protection locked="0"/>
    </xf>
    <xf numFmtId="0" fontId="38" fillId="0" borderId="27" xfId="0" applyFont="1" applyBorder="1" applyAlignment="1" applyProtection="1">
      <alignment horizontal="center" vertical="center" wrapText="1"/>
    </xf>
    <xf numFmtId="0" fontId="38" fillId="0" borderId="1"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8" fillId="0" borderId="18" xfId="0" applyFont="1" applyBorder="1" applyAlignment="1" applyProtection="1">
      <alignment horizontal="center" vertical="center" wrapText="1"/>
    </xf>
    <xf numFmtId="177" fontId="39" fillId="0" borderId="8" xfId="1" applyNumberFormat="1" applyFont="1" applyBorder="1" applyAlignment="1" applyProtection="1">
      <alignment horizontal="right" vertical="center"/>
    </xf>
    <xf numFmtId="177" fontId="39" fillId="0" borderId="9" xfId="1" applyNumberFormat="1" applyFont="1" applyBorder="1" applyAlignment="1" applyProtection="1">
      <alignment horizontal="right" vertical="center"/>
    </xf>
    <xf numFmtId="0" fontId="39" fillId="0" borderId="9" xfId="0" applyFont="1" applyBorder="1" applyAlignment="1" applyProtection="1">
      <alignment horizontal="center" vertical="center" shrinkToFit="1"/>
    </xf>
    <xf numFmtId="0" fontId="39" fillId="0" borderId="10" xfId="0" applyFont="1" applyBorder="1" applyAlignment="1" applyProtection="1">
      <alignment horizontal="center" vertical="center" shrinkToFit="1"/>
    </xf>
    <xf numFmtId="0" fontId="38" fillId="0" borderId="5" xfId="0" applyFont="1" applyBorder="1" applyAlignment="1" applyProtection="1">
      <alignment horizontal="left" vertical="center" shrinkToFit="1"/>
    </xf>
    <xf numFmtId="0" fontId="38" fillId="0" borderId="6" xfId="0" applyFont="1" applyBorder="1" applyAlignment="1" applyProtection="1">
      <alignment horizontal="left" vertical="center" shrinkToFit="1"/>
    </xf>
    <xf numFmtId="0" fontId="38" fillId="0" borderId="7" xfId="0" applyFont="1" applyBorder="1" applyAlignment="1" applyProtection="1">
      <alignment horizontal="left" vertical="center" shrinkToFit="1"/>
    </xf>
    <xf numFmtId="4" fontId="38" fillId="0" borderId="5" xfId="0" applyNumberFormat="1" applyFont="1" applyBorder="1" applyAlignment="1" applyProtection="1">
      <alignment horizontal="right" vertical="top" shrinkToFit="1"/>
      <protection locked="0"/>
    </xf>
    <xf numFmtId="4" fontId="38" fillId="0" borderId="6" xfId="0" applyNumberFormat="1" applyFont="1" applyBorder="1" applyAlignment="1" applyProtection="1">
      <alignment horizontal="right" vertical="top" shrinkToFit="1"/>
      <protection locked="0"/>
    </xf>
    <xf numFmtId="0" fontId="38" fillId="0" borderId="6" xfId="0" applyFont="1" applyBorder="1" applyAlignment="1" applyProtection="1">
      <alignment horizontal="center" vertical="top"/>
    </xf>
    <xf numFmtId="0" fontId="38" fillId="0" borderId="7" xfId="0" applyFont="1" applyBorder="1" applyAlignment="1" applyProtection="1">
      <alignment horizontal="center" vertical="top"/>
    </xf>
    <xf numFmtId="0" fontId="39" fillId="0" borderId="9" xfId="0" applyFont="1" applyBorder="1" applyAlignment="1" applyProtection="1">
      <alignment horizontal="right" vertical="center" shrinkToFit="1"/>
    </xf>
    <xf numFmtId="0" fontId="39" fillId="0" borderId="10" xfId="0" applyFont="1" applyBorder="1" applyAlignment="1" applyProtection="1">
      <alignment horizontal="right" vertical="center" shrinkToFit="1"/>
    </xf>
    <xf numFmtId="0" fontId="42" fillId="0" borderId="0" xfId="0" applyFont="1" applyBorder="1" applyAlignment="1" applyProtection="1">
      <alignment horizontal="left" vertical="top"/>
      <protection locked="0"/>
    </xf>
    <xf numFmtId="0" fontId="42" fillId="0" borderId="28" xfId="0" applyFont="1" applyBorder="1" applyAlignment="1" applyProtection="1">
      <alignment horizontal="left" vertical="top"/>
      <protection locked="0"/>
    </xf>
    <xf numFmtId="0" fontId="42" fillId="0" borderId="34" xfId="0" applyFont="1" applyBorder="1" applyAlignment="1" applyProtection="1">
      <alignment horizontal="left" vertical="top"/>
      <protection locked="0"/>
    </xf>
    <xf numFmtId="0" fontId="42" fillId="0" borderId="37" xfId="0" applyFont="1" applyBorder="1" applyAlignment="1" applyProtection="1">
      <alignment horizontal="left" vertical="top"/>
      <protection locked="0"/>
    </xf>
    <xf numFmtId="0" fontId="42" fillId="0" borderId="38" xfId="0" applyFont="1" applyBorder="1" applyAlignment="1" applyProtection="1">
      <alignment horizontal="left" vertical="top"/>
      <protection locked="0"/>
    </xf>
    <xf numFmtId="0" fontId="42" fillId="0" borderId="39" xfId="0" applyFont="1" applyBorder="1" applyAlignment="1" applyProtection="1">
      <alignment horizontal="left" vertical="top"/>
      <protection locked="0"/>
    </xf>
    <xf numFmtId="0" fontId="38" fillId="0" borderId="23" xfId="0" applyFont="1" applyBorder="1" applyAlignment="1" applyProtection="1">
      <alignment horizontal="center" vertical="top"/>
    </xf>
    <xf numFmtId="0" fontId="38" fillId="0" borderId="12" xfId="0" applyFont="1" applyBorder="1" applyAlignment="1" applyProtection="1">
      <alignment horizontal="center" vertical="top"/>
    </xf>
    <xf numFmtId="0" fontId="38" fillId="0" borderId="27" xfId="0" applyFont="1" applyBorder="1" applyAlignment="1" applyProtection="1">
      <alignment horizontal="center" vertical="top"/>
    </xf>
    <xf numFmtId="0" fontId="38" fillId="0" borderId="1" xfId="0" applyFont="1" applyBorder="1" applyAlignment="1" applyProtection="1">
      <alignment horizontal="center" vertical="top"/>
    </xf>
    <xf numFmtId="0" fontId="38" fillId="0" borderId="17" xfId="0" applyFont="1" applyBorder="1" applyAlignment="1" applyProtection="1">
      <alignment horizontal="center" vertical="top"/>
    </xf>
    <xf numFmtId="0" fontId="38" fillId="0" borderId="18" xfId="0" applyFont="1" applyBorder="1" applyAlignment="1" applyProtection="1">
      <alignment horizontal="center" vertical="top"/>
    </xf>
    <xf numFmtId="0" fontId="38" fillId="0" borderId="5" xfId="0" applyFont="1" applyBorder="1" applyAlignment="1" applyProtection="1">
      <alignment horizontal="center" vertical="top"/>
    </xf>
    <xf numFmtId="0" fontId="38" fillId="0" borderId="1" xfId="0" applyFont="1" applyBorder="1" applyAlignment="1" applyProtection="1">
      <alignment horizontal="center" vertical="center" shrinkToFit="1"/>
    </xf>
    <xf numFmtId="180" fontId="39" fillId="0" borderId="0" xfId="0" applyNumberFormat="1" applyFont="1" applyAlignment="1" applyProtection="1">
      <alignment horizontal="right" vertical="center"/>
    </xf>
    <xf numFmtId="0" fontId="38" fillId="0" borderId="14" xfId="0" applyFont="1" applyBorder="1" applyAlignment="1" applyProtection="1">
      <alignment horizontal="center" vertical="center" wrapText="1"/>
    </xf>
    <xf numFmtId="0" fontId="38" fillId="0" borderId="15" xfId="0" applyFont="1" applyBorder="1" applyAlignment="1" applyProtection="1">
      <alignment horizontal="center" vertical="center" wrapText="1"/>
    </xf>
    <xf numFmtId="0" fontId="38" fillId="0" borderId="31" xfId="0" applyFont="1" applyBorder="1" applyAlignment="1" applyProtection="1">
      <alignment horizontal="center" vertical="center" wrapText="1"/>
    </xf>
    <xf numFmtId="0" fontId="38" fillId="0" borderId="11" xfId="0" applyFont="1" applyBorder="1" applyAlignment="1" applyProtection="1">
      <alignment horizontal="center" vertical="center" wrapText="1"/>
    </xf>
    <xf numFmtId="0" fontId="42" fillId="0" borderId="15" xfId="0" applyFont="1" applyBorder="1" applyAlignment="1" applyProtection="1">
      <alignment horizontal="left" vertical="center" wrapText="1"/>
      <protection locked="0"/>
    </xf>
    <xf numFmtId="0" fontId="38" fillId="0" borderId="15" xfId="0" applyFont="1" applyBorder="1" applyAlignment="1" applyProtection="1">
      <alignment horizontal="left" vertical="center" wrapText="1"/>
      <protection locked="0"/>
    </xf>
    <xf numFmtId="0" fontId="38" fillId="0" borderId="16" xfId="0" applyFont="1" applyBorder="1" applyAlignment="1" applyProtection="1">
      <alignment horizontal="left" vertical="center" wrapText="1"/>
      <protection locked="0"/>
    </xf>
    <xf numFmtId="0" fontId="38" fillId="0" borderId="11" xfId="0" applyFont="1" applyBorder="1" applyAlignment="1" applyProtection="1">
      <alignment horizontal="left" vertical="center" wrapText="1"/>
      <protection locked="0"/>
    </xf>
    <xf numFmtId="0" fontId="38" fillId="0" borderId="116" xfId="0" applyFont="1" applyBorder="1" applyAlignment="1" applyProtection="1">
      <alignment horizontal="left" vertical="center" wrapText="1"/>
      <protection locked="0"/>
    </xf>
    <xf numFmtId="0" fontId="44" fillId="0" borderId="14" xfId="0" applyFont="1" applyBorder="1" applyAlignment="1" applyProtection="1">
      <alignment horizontal="center" vertical="center" wrapText="1"/>
    </xf>
    <xf numFmtId="0" fontId="38" fillId="0" borderId="1" xfId="0" applyFont="1" applyBorder="1" applyAlignment="1" applyProtection="1">
      <alignment horizontal="left" vertical="center" wrapText="1"/>
      <protection locked="0"/>
    </xf>
    <xf numFmtId="0" fontId="38" fillId="0" borderId="25"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xf>
    <xf numFmtId="0" fontId="38" fillId="0" borderId="12" xfId="0" applyFont="1" applyBorder="1" applyAlignment="1" applyProtection="1">
      <alignment horizontal="center" vertical="center" wrapText="1"/>
    </xf>
    <xf numFmtId="49" fontId="38" fillId="0" borderId="20" xfId="0" applyNumberFormat="1" applyFont="1" applyBorder="1" applyAlignment="1" applyProtection="1">
      <alignment horizontal="center" vertical="center" wrapText="1"/>
    </xf>
    <xf numFmtId="49" fontId="38" fillId="0" borderId="21" xfId="0" applyNumberFormat="1" applyFont="1" applyBorder="1" applyAlignment="1" applyProtection="1">
      <alignment horizontal="center" vertical="center"/>
    </xf>
    <xf numFmtId="49" fontId="38" fillId="0" borderId="24" xfId="0" applyNumberFormat="1" applyFont="1" applyBorder="1" applyAlignment="1" applyProtection="1">
      <alignment horizontal="center" vertical="center"/>
    </xf>
    <xf numFmtId="49" fontId="38" fillId="0" borderId="1" xfId="0" applyNumberFormat="1" applyFont="1" applyBorder="1" applyAlignment="1" applyProtection="1">
      <alignment horizontal="center" vertical="center"/>
    </xf>
    <xf numFmtId="49" fontId="38" fillId="0" borderId="25" xfId="0" applyNumberFormat="1" applyFont="1" applyBorder="1" applyAlignment="1" applyProtection="1">
      <alignment horizontal="center" vertical="center"/>
    </xf>
    <xf numFmtId="49" fontId="38" fillId="0" borderId="11" xfId="0" applyNumberFormat="1" applyFont="1" applyBorder="1" applyAlignment="1" applyProtection="1">
      <alignment horizontal="center" vertical="center" shrinkToFit="1"/>
      <protection locked="0"/>
    </xf>
    <xf numFmtId="49" fontId="38" fillId="0" borderId="5" xfId="0" applyNumberFormat="1" applyFont="1" applyBorder="1" applyAlignment="1" applyProtection="1">
      <alignment horizontal="center" vertical="center" wrapText="1"/>
    </xf>
    <xf numFmtId="49" fontId="38" fillId="0" borderId="6" xfId="0" applyNumberFormat="1" applyFont="1" applyBorder="1" applyAlignment="1" applyProtection="1">
      <alignment horizontal="center" vertical="center"/>
    </xf>
    <xf numFmtId="49" fontId="38" fillId="0" borderId="29" xfId="0" applyNumberFormat="1" applyFont="1" applyBorder="1" applyAlignment="1" applyProtection="1">
      <alignment horizontal="center" vertical="center"/>
    </xf>
    <xf numFmtId="49" fontId="38" fillId="0" borderId="1" xfId="0" applyNumberFormat="1" applyFont="1" applyBorder="1" applyAlignment="1" applyProtection="1">
      <alignment horizontal="center" vertical="center" shrinkToFit="1"/>
      <protection locked="0"/>
    </xf>
    <xf numFmtId="49" fontId="38" fillId="0" borderId="9" xfId="0" applyNumberFormat="1" applyFont="1" applyBorder="1" applyAlignment="1" applyProtection="1">
      <alignment horizontal="center" vertical="center"/>
      <protection locked="0"/>
    </xf>
    <xf numFmtId="49" fontId="46" fillId="0" borderId="9" xfId="0" applyNumberFormat="1" applyFont="1" applyBorder="1" applyAlignment="1" applyProtection="1">
      <alignment vertical="center" shrinkToFit="1"/>
    </xf>
    <xf numFmtId="49" fontId="46" fillId="0" borderId="26" xfId="0" applyNumberFormat="1" applyFont="1" applyBorder="1" applyAlignment="1" applyProtection="1">
      <alignment vertical="center" shrinkToFit="1"/>
    </xf>
    <xf numFmtId="0" fontId="38" fillId="0" borderId="17" xfId="0" applyFont="1" applyBorder="1" applyAlignment="1" applyProtection="1">
      <alignment horizontal="center" vertical="center" shrinkToFit="1"/>
    </xf>
    <xf numFmtId="0" fontId="38" fillId="0" borderId="18" xfId="0" applyFont="1" applyBorder="1" applyAlignment="1" applyProtection="1">
      <alignment horizontal="center" vertical="center" shrinkToFit="1"/>
    </xf>
    <xf numFmtId="49" fontId="38" fillId="0" borderId="18" xfId="0" applyNumberFormat="1" applyFont="1" applyBorder="1" applyAlignment="1" applyProtection="1">
      <alignment horizontal="center" vertical="center" wrapText="1"/>
      <protection locked="0"/>
    </xf>
    <xf numFmtId="0" fontId="42" fillId="0" borderId="18" xfId="0" applyFont="1" applyBorder="1" applyAlignment="1" applyProtection="1">
      <alignment horizontal="left" vertical="center" wrapText="1"/>
    </xf>
    <xf numFmtId="0" fontId="42" fillId="0" borderId="19" xfId="0" applyFont="1" applyBorder="1" applyAlignment="1" applyProtection="1">
      <alignment horizontal="left" vertical="center" wrapText="1"/>
    </xf>
    <xf numFmtId="0" fontId="38" fillId="0" borderId="32" xfId="0" applyFont="1" applyBorder="1" applyAlignment="1" applyProtection="1">
      <alignment horizontal="center" vertical="center" wrapText="1"/>
    </xf>
    <xf numFmtId="0" fontId="38" fillId="0" borderId="9" xfId="0" applyFont="1" applyBorder="1" applyAlignment="1" applyProtection="1">
      <alignment horizontal="center" vertical="center" wrapText="1"/>
    </xf>
    <xf numFmtId="0" fontId="38" fillId="0" borderId="10" xfId="0" applyFont="1" applyBorder="1" applyAlignment="1" applyProtection="1">
      <alignment horizontal="center" vertical="center" wrapText="1"/>
    </xf>
    <xf numFmtId="181" fontId="38" fillId="0" borderId="5" xfId="0" applyNumberFormat="1" applyFont="1" applyBorder="1" applyAlignment="1" applyProtection="1">
      <alignment horizontal="right" vertical="center"/>
      <protection locked="0"/>
    </xf>
    <xf numFmtId="181" fontId="38" fillId="0" borderId="6" xfId="0" applyNumberFormat="1" applyFont="1" applyBorder="1" applyAlignment="1" applyProtection="1">
      <alignment horizontal="right" vertical="center"/>
      <protection locked="0"/>
    </xf>
    <xf numFmtId="49" fontId="51" fillId="0" borderId="13" xfId="0" applyNumberFormat="1" applyFont="1" applyBorder="1" applyAlignment="1" applyProtection="1">
      <alignment horizontal="left" vertical="top" wrapText="1"/>
      <protection locked="0"/>
    </xf>
    <xf numFmtId="49" fontId="51" fillId="0" borderId="0" xfId="0" applyNumberFormat="1" applyFont="1" applyBorder="1" applyAlignment="1" applyProtection="1">
      <alignment horizontal="left" vertical="top" wrapText="1"/>
      <protection locked="0"/>
    </xf>
    <xf numFmtId="49" fontId="51" fillId="0" borderId="28" xfId="0" applyNumberFormat="1" applyFont="1" applyBorder="1" applyAlignment="1" applyProtection="1">
      <alignment horizontal="left" vertical="top" wrapText="1"/>
      <protection locked="0"/>
    </xf>
    <xf numFmtId="0" fontId="51" fillId="0" borderId="8" xfId="0" applyFont="1" applyBorder="1" applyAlignment="1" applyProtection="1">
      <alignment horizontal="left" vertical="top" wrapText="1"/>
      <protection locked="0"/>
    </xf>
    <xf numFmtId="0" fontId="51" fillId="0" borderId="9" xfId="0" applyFont="1" applyBorder="1" applyAlignment="1" applyProtection="1">
      <alignment horizontal="left" vertical="top" wrapText="1"/>
      <protection locked="0"/>
    </xf>
    <xf numFmtId="0" fontId="51" fillId="0" borderId="26" xfId="0" applyFont="1" applyBorder="1" applyAlignment="1" applyProtection="1">
      <alignment horizontal="left" vertical="top" wrapText="1"/>
      <protection locked="0"/>
    </xf>
    <xf numFmtId="0" fontId="51" fillId="0" borderId="13"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28" xfId="0" applyFont="1" applyBorder="1" applyAlignment="1" applyProtection="1">
      <alignment horizontal="left" vertical="top" wrapText="1"/>
      <protection locked="0"/>
    </xf>
    <xf numFmtId="0" fontId="51" fillId="0" borderId="2" xfId="0" applyFont="1" applyBorder="1" applyAlignment="1" applyProtection="1">
      <alignment horizontal="left" vertical="top" wrapText="1"/>
      <protection locked="0"/>
    </xf>
    <xf numFmtId="0" fontId="51" fillId="0" borderId="3" xfId="0" applyFont="1" applyBorder="1" applyAlignment="1" applyProtection="1">
      <alignment horizontal="left" vertical="top" wrapText="1"/>
      <protection locked="0"/>
    </xf>
    <xf numFmtId="0" fontId="51" fillId="0" borderId="30" xfId="0" applyFont="1" applyBorder="1" applyAlignment="1" applyProtection="1">
      <alignment horizontal="left" vertical="top" wrapText="1"/>
      <protection locked="0"/>
    </xf>
    <xf numFmtId="0" fontId="38" fillId="0" borderId="35" xfId="0" applyFont="1" applyBorder="1" applyAlignment="1" applyProtection="1">
      <alignment horizontal="center" vertical="center" wrapText="1"/>
    </xf>
    <xf numFmtId="0" fontId="38" fillId="0" borderId="3" xfId="0" applyFont="1" applyBorder="1" applyAlignment="1" applyProtection="1">
      <alignment horizontal="center" vertical="center" wrapText="1"/>
    </xf>
    <xf numFmtId="0" fontId="38" fillId="0" borderId="4" xfId="0" applyFont="1" applyBorder="1" applyAlignment="1" applyProtection="1">
      <alignment horizontal="center" vertical="center" wrapText="1"/>
    </xf>
    <xf numFmtId="49" fontId="39" fillId="0" borderId="5" xfId="8" applyNumberFormat="1" applyFont="1" applyBorder="1" applyAlignment="1" applyProtection="1">
      <alignment horizontal="left" vertical="center" shrinkToFit="1"/>
      <protection locked="0"/>
    </xf>
    <xf numFmtId="49" fontId="39" fillId="0" borderId="6" xfId="8" applyNumberFormat="1" applyFont="1" applyBorder="1" applyAlignment="1" applyProtection="1">
      <alignment horizontal="left" vertical="center" shrinkToFit="1"/>
      <protection locked="0"/>
    </xf>
    <xf numFmtId="49" fontId="39" fillId="0" borderId="29" xfId="8" applyNumberFormat="1" applyFont="1" applyBorder="1" applyAlignment="1" applyProtection="1">
      <alignment horizontal="left" vertical="center" shrinkToFit="1"/>
      <protection locked="0"/>
    </xf>
    <xf numFmtId="49" fontId="38" fillId="0" borderId="5" xfId="0" applyNumberFormat="1" applyFont="1" applyBorder="1" applyAlignment="1" applyProtection="1">
      <alignment horizontal="center" vertical="center" shrinkToFit="1"/>
      <protection locked="0"/>
    </xf>
    <xf numFmtId="49" fontId="38" fillId="0" borderId="6" xfId="0" applyNumberFormat="1" applyFont="1" applyBorder="1" applyAlignment="1" applyProtection="1">
      <alignment horizontal="center" vertical="center" shrinkToFit="1"/>
      <protection locked="0"/>
    </xf>
    <xf numFmtId="49" fontId="38" fillId="0" borderId="1" xfId="0" applyNumberFormat="1" applyFont="1" applyBorder="1" applyAlignment="1" applyProtection="1">
      <alignment horizontal="center" vertical="center" shrinkToFit="1"/>
    </xf>
    <xf numFmtId="181" fontId="38" fillId="0" borderId="5" xfId="0" applyNumberFormat="1" applyFont="1" applyBorder="1" applyAlignment="1" applyProtection="1">
      <alignment horizontal="right" vertical="center"/>
    </xf>
    <xf numFmtId="181" fontId="38" fillId="0" borderId="6" xfId="0" applyNumberFormat="1" applyFont="1" applyBorder="1" applyAlignment="1" applyProtection="1">
      <alignment horizontal="right" vertical="center"/>
    </xf>
    <xf numFmtId="49" fontId="38" fillId="0" borderId="5" xfId="0" applyNumberFormat="1" applyFont="1" applyBorder="1" applyAlignment="1" applyProtection="1">
      <alignment horizontal="left" vertical="center" shrinkToFit="1"/>
      <protection locked="0"/>
    </xf>
    <xf numFmtId="49" fontId="38" fillId="0" borderId="6" xfId="0" applyNumberFormat="1" applyFont="1" applyBorder="1" applyAlignment="1" applyProtection="1">
      <alignment horizontal="left" vertical="center" shrinkToFit="1"/>
      <protection locked="0"/>
    </xf>
    <xf numFmtId="49" fontId="38" fillId="0" borderId="29" xfId="0" applyNumberFormat="1" applyFont="1" applyBorder="1" applyAlignment="1" applyProtection="1">
      <alignment horizontal="left" vertical="center" shrinkToFit="1"/>
      <protection locked="0"/>
    </xf>
    <xf numFmtId="49" fontId="38" fillId="0" borderId="29" xfId="0" applyNumberFormat="1" applyFont="1" applyBorder="1" applyAlignment="1" applyProtection="1">
      <alignment horizontal="center" vertical="center" shrinkToFit="1"/>
      <protection locked="0"/>
    </xf>
    <xf numFmtId="0" fontId="15" fillId="2" borderId="0" xfId="2" applyFont="1" applyFill="1" applyAlignment="1" applyProtection="1">
      <alignment horizontal="center" vertical="center" wrapText="1"/>
    </xf>
    <xf numFmtId="0" fontId="15" fillId="2" borderId="38" xfId="2" applyFont="1" applyFill="1" applyBorder="1" applyAlignment="1" applyProtection="1">
      <alignment horizontal="left" vertical="center" wrapText="1"/>
    </xf>
    <xf numFmtId="0" fontId="15" fillId="2" borderId="0" xfId="2" applyFont="1" applyFill="1" applyBorder="1" applyAlignment="1" applyProtection="1">
      <alignment horizontal="right" vertical="center" wrapText="1"/>
    </xf>
    <xf numFmtId="0" fontId="17" fillId="2" borderId="38" xfId="2" applyFont="1" applyFill="1" applyBorder="1" applyAlignment="1" applyProtection="1">
      <alignment horizontal="left" vertical="center" wrapText="1"/>
    </xf>
    <xf numFmtId="0" fontId="15" fillId="2" borderId="0" xfId="2" applyFont="1" applyFill="1" applyBorder="1" applyAlignment="1" applyProtection="1">
      <alignment horizontal="center" vertical="center" shrinkToFit="1"/>
    </xf>
    <xf numFmtId="0" fontId="6" fillId="2" borderId="0" xfId="2" applyFont="1" applyFill="1" applyBorder="1" applyAlignment="1" applyProtection="1">
      <alignment horizontal="left" vertical="top" wrapText="1"/>
    </xf>
    <xf numFmtId="0" fontId="14" fillId="0" borderId="41" xfId="2" applyFont="1" applyBorder="1" applyAlignment="1" applyProtection="1">
      <alignment horizontal="center" vertical="center" wrapText="1"/>
    </xf>
    <xf numFmtId="0" fontId="14" fillId="0" borderId="47" xfId="2" applyFont="1" applyBorder="1" applyAlignment="1" applyProtection="1">
      <alignment horizontal="center" vertical="center" wrapText="1"/>
    </xf>
    <xf numFmtId="0" fontId="14" fillId="0" borderId="108" xfId="2" applyFont="1" applyBorder="1" applyAlignment="1" applyProtection="1">
      <alignment horizontal="center" vertical="center" wrapText="1"/>
    </xf>
    <xf numFmtId="0" fontId="14" fillId="0" borderId="42" xfId="2" applyFont="1" applyBorder="1" applyAlignment="1" applyProtection="1">
      <alignment horizontal="left" vertical="top" wrapText="1"/>
    </xf>
    <xf numFmtId="0" fontId="14" fillId="0" borderId="43" xfId="2" applyFont="1" applyBorder="1" applyAlignment="1" applyProtection="1">
      <alignment horizontal="left" vertical="top" wrapText="1"/>
    </xf>
    <xf numFmtId="0" fontId="14" fillId="0" borderId="44" xfId="2" applyFont="1" applyBorder="1" applyAlignment="1" applyProtection="1">
      <alignment horizontal="left" vertical="top" wrapText="1"/>
    </xf>
    <xf numFmtId="0" fontId="14" fillId="0" borderId="45" xfId="2" applyFont="1" applyBorder="1" applyAlignment="1" applyProtection="1">
      <alignment horizontal="left" vertical="top" wrapText="1"/>
    </xf>
    <xf numFmtId="0" fontId="14" fillId="0" borderId="46" xfId="2" applyFont="1" applyBorder="1" applyAlignment="1" applyProtection="1">
      <alignment horizontal="left" vertical="top" wrapText="1"/>
    </xf>
    <xf numFmtId="3" fontId="18" fillId="0" borderId="50" xfId="2" applyNumberFormat="1" applyFont="1" applyFill="1" applyBorder="1" applyAlignment="1" applyProtection="1">
      <alignment horizontal="right" vertical="center" wrapText="1"/>
    </xf>
    <xf numFmtId="0" fontId="18" fillId="0" borderId="51" xfId="2" applyFont="1" applyFill="1" applyBorder="1" applyAlignment="1" applyProtection="1">
      <alignment horizontal="right" vertical="center" wrapText="1"/>
    </xf>
    <xf numFmtId="0" fontId="18" fillId="0" borderId="52" xfId="2" applyFont="1" applyFill="1" applyBorder="1" applyAlignment="1" applyProtection="1">
      <alignment horizontal="right" vertical="center" wrapText="1"/>
    </xf>
    <xf numFmtId="0" fontId="14" fillId="0" borderId="54" xfId="2" applyFont="1" applyBorder="1" applyAlignment="1" applyProtection="1">
      <alignment horizontal="left" vertical="top" wrapText="1"/>
    </xf>
    <xf numFmtId="0" fontId="14" fillId="0" borderId="55" xfId="2" applyFont="1" applyBorder="1" applyAlignment="1" applyProtection="1">
      <alignment horizontal="left" vertical="top" wrapText="1"/>
    </xf>
    <xf numFmtId="0" fontId="14" fillId="0" borderId="56" xfId="2" applyFont="1" applyBorder="1" applyAlignment="1" applyProtection="1">
      <alignment horizontal="left" vertical="top" wrapText="1"/>
    </xf>
    <xf numFmtId="0" fontId="14" fillId="0" borderId="57" xfId="2" applyFont="1" applyBorder="1" applyAlignment="1" applyProtection="1">
      <alignment horizontal="left" vertical="top" wrapText="1"/>
    </xf>
    <xf numFmtId="0" fontId="14" fillId="0" borderId="58" xfId="2" applyFont="1" applyBorder="1" applyAlignment="1" applyProtection="1">
      <alignment horizontal="left" vertical="top" wrapText="1"/>
    </xf>
    <xf numFmtId="3" fontId="18" fillId="0" borderId="61" xfId="2" applyNumberFormat="1" applyFont="1" applyFill="1" applyBorder="1" applyAlignment="1" applyProtection="1">
      <alignment horizontal="right" vertical="center" wrapText="1"/>
    </xf>
    <xf numFmtId="0" fontId="18" fillId="0" borderId="62" xfId="2" applyFont="1" applyFill="1" applyBorder="1" applyAlignment="1" applyProtection="1">
      <alignment horizontal="right" vertical="center" wrapText="1"/>
    </xf>
    <xf numFmtId="0" fontId="18" fillId="0" borderId="63" xfId="2" applyFont="1" applyFill="1" applyBorder="1" applyAlignment="1" applyProtection="1">
      <alignment horizontal="right" vertical="center" wrapText="1"/>
    </xf>
    <xf numFmtId="0" fontId="17" fillId="0" borderId="65" xfId="2" applyFont="1" applyBorder="1" applyAlignment="1" applyProtection="1">
      <alignment horizontal="left" vertical="center" wrapText="1"/>
    </xf>
    <xf numFmtId="0" fontId="17" fillId="0" borderId="66" xfId="2" applyFont="1" applyBorder="1" applyAlignment="1" applyProtection="1">
      <alignment horizontal="left" vertical="center" wrapText="1"/>
    </xf>
    <xf numFmtId="0" fontId="17" fillId="0" borderId="67" xfId="2" applyFont="1" applyBorder="1" applyAlignment="1" applyProtection="1">
      <alignment horizontal="left" vertical="center" wrapText="1"/>
    </xf>
    <xf numFmtId="0" fontId="14" fillId="0" borderId="69" xfId="2" applyFont="1" applyBorder="1" applyAlignment="1" applyProtection="1">
      <alignment horizontal="center" vertical="center" wrapText="1"/>
    </xf>
    <xf numFmtId="0" fontId="14" fillId="0" borderId="70" xfId="2" applyFont="1" applyBorder="1" applyAlignment="1" applyProtection="1">
      <alignment horizontal="center" vertical="center" wrapText="1"/>
    </xf>
    <xf numFmtId="0" fontId="14" fillId="0" borderId="4" xfId="2" applyFont="1" applyBorder="1" applyAlignment="1" applyProtection="1">
      <alignment horizontal="center" vertical="center" wrapText="1"/>
    </xf>
    <xf numFmtId="0" fontId="14" fillId="0" borderId="12" xfId="2" applyFont="1" applyBorder="1" applyAlignment="1" applyProtection="1">
      <alignment horizontal="center" vertical="center" wrapText="1"/>
    </xf>
    <xf numFmtId="0" fontId="14" fillId="0" borderId="12" xfId="2" applyFont="1" applyBorder="1" applyAlignment="1" applyProtection="1">
      <alignment horizontal="center" vertical="center"/>
    </xf>
    <xf numFmtId="0" fontId="14" fillId="0" borderId="36" xfId="2" applyFont="1" applyBorder="1" applyAlignment="1" applyProtection="1">
      <alignment horizontal="center" vertical="center"/>
    </xf>
    <xf numFmtId="0" fontId="5" fillId="0" borderId="56" xfId="2" applyFont="1" applyFill="1" applyBorder="1" applyAlignment="1" applyProtection="1">
      <alignment horizontal="center" vertical="center" shrinkToFit="1"/>
    </xf>
    <xf numFmtId="0" fontId="5" fillId="0" borderId="72" xfId="2" applyFont="1" applyFill="1" applyBorder="1" applyAlignment="1" applyProtection="1">
      <alignment horizontal="center" vertical="center" shrinkToFit="1"/>
    </xf>
    <xf numFmtId="3" fontId="18" fillId="3" borderId="9" xfId="2" applyNumberFormat="1" applyFont="1" applyFill="1" applyBorder="1" applyAlignment="1" applyProtection="1">
      <alignment horizontal="right" vertical="center" wrapText="1" indent="1"/>
    </xf>
    <xf numFmtId="3" fontId="18" fillId="3" borderId="10" xfId="2" applyNumberFormat="1" applyFont="1" applyFill="1" applyBorder="1" applyAlignment="1" applyProtection="1">
      <alignment horizontal="right" vertical="center" wrapText="1" indent="1"/>
    </xf>
    <xf numFmtId="0" fontId="14" fillId="0" borderId="8" xfId="2" applyFont="1" applyFill="1" applyBorder="1" applyAlignment="1" applyProtection="1">
      <alignment horizontal="center" vertical="center"/>
    </xf>
    <xf numFmtId="0" fontId="14" fillId="0" borderId="9" xfId="2" applyFont="1" applyFill="1" applyBorder="1" applyAlignment="1" applyProtection="1">
      <alignment horizontal="center" vertical="center"/>
    </xf>
    <xf numFmtId="0" fontId="14" fillId="0" borderId="26" xfId="2" applyFont="1" applyFill="1" applyBorder="1" applyAlignment="1" applyProtection="1">
      <alignment horizontal="center" vertical="center"/>
    </xf>
    <xf numFmtId="0" fontId="14" fillId="0" borderId="13" xfId="2" applyFont="1" applyFill="1" applyBorder="1" applyAlignment="1" applyProtection="1">
      <alignment horizontal="center" vertical="center"/>
    </xf>
    <xf numFmtId="0" fontId="14" fillId="0" borderId="0" xfId="2" applyFont="1" applyFill="1" applyBorder="1" applyAlignment="1" applyProtection="1">
      <alignment horizontal="center" vertical="center"/>
    </xf>
    <xf numFmtId="0" fontId="14" fillId="0" borderId="28" xfId="2" applyFont="1" applyFill="1" applyBorder="1" applyAlignment="1" applyProtection="1">
      <alignment horizontal="center" vertical="center"/>
    </xf>
    <xf numFmtId="0" fontId="14" fillId="0" borderId="84" xfId="2" applyFont="1" applyFill="1" applyBorder="1" applyAlignment="1" applyProtection="1">
      <alignment horizontal="center" vertical="center"/>
    </xf>
    <xf numFmtId="0" fontId="14" fillId="0" borderId="82" xfId="2" applyFont="1" applyFill="1" applyBorder="1" applyAlignment="1" applyProtection="1">
      <alignment horizontal="center" vertical="center"/>
    </xf>
    <xf numFmtId="0" fontId="14" fillId="0" borderId="85" xfId="2" applyFont="1" applyFill="1" applyBorder="1" applyAlignment="1" applyProtection="1">
      <alignment horizontal="center" vertical="center"/>
    </xf>
    <xf numFmtId="0" fontId="5" fillId="0" borderId="74" xfId="2" applyFont="1" applyFill="1" applyBorder="1" applyAlignment="1" applyProtection="1">
      <alignment horizontal="center" vertical="center" shrinkToFit="1"/>
    </xf>
    <xf numFmtId="0" fontId="5" fillId="0" borderId="75" xfId="2" applyFont="1" applyFill="1" applyBorder="1" applyAlignment="1" applyProtection="1">
      <alignment horizontal="center" vertical="center" shrinkToFit="1"/>
    </xf>
    <xf numFmtId="3" fontId="18" fillId="3" borderId="76" xfId="2" applyNumberFormat="1" applyFont="1" applyFill="1" applyBorder="1" applyAlignment="1" applyProtection="1">
      <alignment horizontal="right" vertical="center" wrapText="1" indent="1"/>
    </xf>
    <xf numFmtId="3" fontId="18" fillId="3" borderId="75" xfId="2" applyNumberFormat="1" applyFont="1" applyFill="1" applyBorder="1" applyAlignment="1" applyProtection="1">
      <alignment horizontal="right" vertical="center" wrapText="1" indent="1"/>
    </xf>
    <xf numFmtId="3" fontId="18" fillId="3" borderId="77" xfId="2" applyNumberFormat="1" applyFont="1" applyFill="1" applyBorder="1" applyAlignment="1" applyProtection="1">
      <alignment horizontal="right" vertical="center" wrapText="1" indent="1"/>
    </xf>
    <xf numFmtId="3" fontId="18" fillId="3" borderId="78" xfId="2" applyNumberFormat="1" applyFont="1" applyFill="1" applyBorder="1" applyAlignment="1" applyProtection="1">
      <alignment horizontal="right" vertical="center" wrapText="1" indent="1"/>
    </xf>
    <xf numFmtId="0" fontId="14" fillId="0" borderId="90" xfId="2" applyFont="1" applyBorder="1" applyAlignment="1" applyProtection="1">
      <alignment horizontal="center" vertical="top" wrapText="1"/>
    </xf>
    <xf numFmtId="0" fontId="14" fillId="0" borderId="91" xfId="2" applyFont="1" applyBorder="1" applyAlignment="1" applyProtection="1">
      <alignment horizontal="center" vertical="top" wrapText="1"/>
    </xf>
    <xf numFmtId="0" fontId="14" fillId="0" borderId="92" xfId="2" applyFont="1" applyBorder="1" applyAlignment="1" applyProtection="1">
      <alignment horizontal="center" vertical="top" wrapText="1"/>
    </xf>
    <xf numFmtId="0" fontId="14" fillId="0" borderId="81" xfId="2" applyFont="1" applyFill="1" applyBorder="1" applyAlignment="1" applyProtection="1">
      <alignment horizontal="center" vertical="center"/>
    </xf>
    <xf numFmtId="0" fontId="14" fillId="0" borderId="79" xfId="2" applyFont="1" applyFill="1" applyBorder="1" applyAlignment="1" applyProtection="1">
      <alignment horizontal="center" vertical="center"/>
    </xf>
    <xf numFmtId="0" fontId="14" fillId="0" borderId="75" xfId="2" applyFont="1" applyFill="1" applyBorder="1" applyAlignment="1" applyProtection="1">
      <alignment horizontal="center" vertical="center"/>
    </xf>
    <xf numFmtId="3" fontId="18" fillId="0" borderId="79" xfId="2" applyNumberFormat="1" applyFont="1" applyFill="1" applyBorder="1" applyAlignment="1" applyProtection="1">
      <alignment horizontal="right" vertical="center" wrapText="1" indent="1"/>
    </xf>
    <xf numFmtId="3" fontId="18" fillId="0" borderId="75" xfId="2" applyNumberFormat="1" applyFont="1" applyFill="1" applyBorder="1" applyAlignment="1" applyProtection="1">
      <alignment horizontal="right" vertical="center" wrapText="1" indent="1"/>
    </xf>
    <xf numFmtId="3" fontId="18" fillId="0" borderId="82" xfId="2" applyNumberFormat="1" applyFont="1" applyFill="1" applyBorder="1" applyAlignment="1" applyProtection="1">
      <alignment horizontal="right" vertical="center" wrapText="1" indent="1"/>
    </xf>
    <xf numFmtId="3" fontId="18" fillId="0" borderId="83" xfId="2" applyNumberFormat="1" applyFont="1" applyFill="1" applyBorder="1" applyAlignment="1" applyProtection="1">
      <alignment horizontal="right" vertical="center" wrapText="1" indent="1"/>
    </xf>
    <xf numFmtId="0" fontId="14" fillId="0" borderId="86" xfId="2" applyFont="1" applyBorder="1" applyAlignment="1" applyProtection="1">
      <alignment horizontal="center" vertical="center"/>
    </xf>
    <xf numFmtId="0" fontId="14" fillId="0" borderId="87" xfId="2" applyFont="1" applyBorder="1" applyAlignment="1" applyProtection="1">
      <alignment horizontal="center" vertical="center"/>
    </xf>
    <xf numFmtId="0" fontId="14" fillId="0" borderId="88" xfId="2" applyFont="1" applyBorder="1" applyAlignment="1" applyProtection="1">
      <alignment horizontal="center" vertical="center"/>
    </xf>
    <xf numFmtId="3" fontId="18" fillId="0" borderId="59" xfId="2" applyNumberFormat="1" applyFont="1" applyBorder="1" applyAlignment="1" applyProtection="1">
      <alignment horizontal="right" vertical="center" wrapText="1" indent="1"/>
    </xf>
    <xf numFmtId="3" fontId="18" fillId="0" borderId="89" xfId="2" applyNumberFormat="1" applyFont="1" applyBorder="1" applyAlignment="1" applyProtection="1">
      <alignment horizontal="right" vertical="center" wrapText="1" indent="1"/>
    </xf>
    <xf numFmtId="38" fontId="0" fillId="0" borderId="1" xfId="5" applyFont="1" applyBorder="1" applyAlignment="1">
      <alignment horizontal="left" vertical="center" shrinkToFit="1"/>
    </xf>
    <xf numFmtId="0" fontId="25" fillId="4" borderId="5" xfId="4" applyNumberFormat="1" applyFont="1" applyFill="1" applyBorder="1" applyAlignment="1">
      <alignment horizontal="center" vertical="center"/>
    </xf>
    <xf numFmtId="0" fontId="25" fillId="4" borderId="6" xfId="4" applyNumberFormat="1" applyFont="1" applyFill="1" applyBorder="1" applyAlignment="1">
      <alignment horizontal="center" vertical="center"/>
    </xf>
    <xf numFmtId="0" fontId="25" fillId="4" borderId="7" xfId="4" applyNumberFormat="1" applyFont="1" applyFill="1" applyBorder="1" applyAlignment="1">
      <alignment horizontal="center" vertical="center"/>
    </xf>
    <xf numFmtId="0" fontId="25" fillId="4" borderId="5" xfId="5" applyNumberFormat="1" applyFont="1" applyFill="1" applyBorder="1" applyAlignment="1">
      <alignment horizontal="center" vertical="center" shrinkToFit="1"/>
    </xf>
    <xf numFmtId="0" fontId="25" fillId="4" borderId="6" xfId="5" applyNumberFormat="1" applyFont="1" applyFill="1" applyBorder="1" applyAlignment="1">
      <alignment horizontal="center" vertical="center" shrinkToFit="1"/>
    </xf>
    <xf numFmtId="0" fontId="25" fillId="4" borderId="7" xfId="5" applyNumberFormat="1" applyFont="1" applyFill="1" applyBorder="1" applyAlignment="1">
      <alignment horizontal="center" vertical="center" shrinkToFit="1"/>
    </xf>
    <xf numFmtId="0" fontId="26" fillId="4" borderId="11" xfId="5" applyNumberFormat="1" applyFont="1" applyFill="1" applyBorder="1" applyAlignment="1">
      <alignment horizontal="center" vertical="center" wrapText="1" shrinkToFit="1"/>
    </xf>
    <xf numFmtId="0" fontId="26" fillId="4" borderId="93" xfId="5" applyNumberFormat="1" applyFont="1" applyFill="1" applyBorder="1" applyAlignment="1">
      <alignment horizontal="center" vertical="center" wrapText="1" shrinkToFit="1"/>
    </xf>
    <xf numFmtId="0" fontId="26" fillId="4" borderId="12" xfId="5" applyNumberFormat="1" applyFont="1" applyFill="1" applyBorder="1" applyAlignment="1">
      <alignment horizontal="center" vertical="center" wrapText="1" shrinkToFit="1"/>
    </xf>
    <xf numFmtId="0" fontId="26" fillId="4" borderId="11" xfId="5" applyNumberFormat="1" applyFont="1" applyFill="1" applyBorder="1" applyAlignment="1">
      <alignment horizontal="center" vertical="center" wrapText="1"/>
    </xf>
    <xf numFmtId="0" fontId="26" fillId="4" borderId="93" xfId="5" applyNumberFormat="1" applyFont="1" applyFill="1" applyBorder="1" applyAlignment="1">
      <alignment horizontal="center" vertical="center" wrapText="1"/>
    </xf>
    <xf numFmtId="0" fontId="26" fillId="4" borderId="12" xfId="5" applyNumberFormat="1" applyFont="1" applyFill="1" applyBorder="1" applyAlignment="1">
      <alignment horizontal="center" vertical="center" wrapText="1"/>
    </xf>
    <xf numFmtId="0" fontId="11" fillId="4" borderId="11" xfId="4" applyNumberFormat="1" applyFont="1" applyFill="1" applyBorder="1" applyAlignment="1">
      <alignment horizontal="center" vertical="center" wrapText="1"/>
    </xf>
    <xf numFmtId="0" fontId="11" fillId="4" borderId="12" xfId="4" applyNumberFormat="1" applyFont="1" applyFill="1" applyBorder="1" applyAlignment="1">
      <alignment horizontal="center" vertical="center" wrapText="1"/>
    </xf>
    <xf numFmtId="0" fontId="11" fillId="4" borderId="11" xfId="5" applyNumberFormat="1" applyFont="1" applyFill="1" applyBorder="1" applyAlignment="1">
      <alignment horizontal="center" vertical="center" wrapText="1"/>
    </xf>
    <xf numFmtId="0" fontId="11" fillId="4" borderId="93" xfId="5" applyNumberFormat="1" applyFont="1" applyFill="1" applyBorder="1" applyAlignment="1">
      <alignment horizontal="center" vertical="center" wrapText="1"/>
    </xf>
    <xf numFmtId="0" fontId="9" fillId="0" borderId="11" xfId="4" applyFont="1" applyBorder="1" applyAlignment="1">
      <alignment horizontal="center" vertical="center" wrapText="1"/>
    </xf>
    <xf numFmtId="0" fontId="9" fillId="0" borderId="93" xfId="4" applyFont="1" applyBorder="1" applyAlignment="1">
      <alignment horizontal="center" vertical="center" wrapText="1"/>
    </xf>
    <xf numFmtId="0" fontId="9" fillId="0" borderId="12" xfId="4" applyFont="1" applyBorder="1" applyAlignment="1">
      <alignment horizontal="center" vertical="center" wrapText="1"/>
    </xf>
    <xf numFmtId="0" fontId="25" fillId="4" borderId="11" xfId="4" applyNumberFormat="1" applyFont="1" applyFill="1" applyBorder="1" applyAlignment="1">
      <alignment horizontal="center" vertical="center"/>
    </xf>
    <xf numFmtId="0" fontId="25" fillId="4" borderId="93" xfId="4" applyNumberFormat="1" applyFont="1" applyFill="1" applyBorder="1" applyAlignment="1">
      <alignment horizontal="center" vertical="center"/>
    </xf>
    <xf numFmtId="0" fontId="25" fillId="4" borderId="12" xfId="4" applyNumberFormat="1" applyFont="1" applyFill="1" applyBorder="1" applyAlignment="1">
      <alignment horizontal="center" vertical="center"/>
    </xf>
    <xf numFmtId="0" fontId="11" fillId="4" borderId="11" xfId="5" applyNumberFormat="1" applyFont="1" applyFill="1" applyBorder="1" applyAlignment="1">
      <alignment horizontal="center" vertical="center" wrapText="1" shrinkToFit="1"/>
    </xf>
    <xf numFmtId="0" fontId="11" fillId="4" borderId="93" xfId="5" applyNumberFormat="1" applyFont="1" applyFill="1" applyBorder="1" applyAlignment="1">
      <alignment horizontal="center" vertical="center" wrapText="1" shrinkToFit="1"/>
    </xf>
    <xf numFmtId="0" fontId="11" fillId="4" borderId="12" xfId="5" applyNumberFormat="1" applyFont="1" applyFill="1" applyBorder="1" applyAlignment="1">
      <alignment horizontal="center" vertical="center" wrapText="1" shrinkToFit="1"/>
    </xf>
    <xf numFmtId="0" fontId="11" fillId="4" borderId="12" xfId="4" applyNumberFormat="1" applyFont="1" applyFill="1" applyBorder="1" applyAlignment="1">
      <alignment horizontal="center" vertical="center"/>
    </xf>
    <xf numFmtId="0" fontId="27" fillId="0" borderId="31" xfId="4" applyFont="1" applyBorder="1" applyAlignment="1">
      <alignment horizontal="center" vertical="center" wrapText="1"/>
    </xf>
    <xf numFmtId="0" fontId="27" fillId="0" borderId="47" xfId="4" applyFont="1" applyBorder="1" applyAlignment="1">
      <alignment horizontal="center" vertical="center" wrapText="1"/>
    </xf>
    <xf numFmtId="0" fontId="27" fillId="0" borderId="23" xfId="4" applyFont="1" applyBorder="1" applyAlignment="1">
      <alignment horizontal="center" vertical="center" wrapText="1"/>
    </xf>
    <xf numFmtId="0" fontId="11" fillId="4" borderId="11" xfId="5" applyNumberFormat="1" applyFont="1" applyFill="1" applyBorder="1" applyAlignment="1">
      <alignment horizontal="center" vertical="center" shrinkToFit="1"/>
    </xf>
    <xf numFmtId="0" fontId="11" fillId="4" borderId="12" xfId="5" applyNumberFormat="1" applyFont="1" applyFill="1" applyBorder="1" applyAlignment="1">
      <alignment horizontal="center" vertical="center" shrinkToFit="1"/>
    </xf>
    <xf numFmtId="0" fontId="27" fillId="0" borderId="11" xfId="4" applyFont="1" applyBorder="1" applyAlignment="1">
      <alignment horizontal="center" vertical="center" wrapText="1"/>
    </xf>
    <xf numFmtId="0" fontId="27" fillId="0" borderId="93" xfId="4" applyFont="1" applyBorder="1" applyAlignment="1">
      <alignment horizontal="center" vertical="center" wrapText="1"/>
    </xf>
    <xf numFmtId="0" fontId="27" fillId="0" borderId="12" xfId="4" applyFont="1" applyBorder="1" applyAlignment="1">
      <alignment horizontal="center" vertical="center" wrapText="1"/>
    </xf>
    <xf numFmtId="0" fontId="28" fillId="0" borderId="99" xfId="4" applyFont="1" applyBorder="1" applyAlignment="1">
      <alignment horizontal="center" vertical="center" wrapText="1"/>
    </xf>
    <xf numFmtId="0" fontId="28" fillId="0" borderId="93" xfId="4" applyFont="1" applyBorder="1" applyAlignment="1">
      <alignment horizontal="center" vertical="center" wrapText="1"/>
    </xf>
    <xf numFmtId="0" fontId="28" fillId="0" borderId="103" xfId="4" applyFont="1" applyBorder="1" applyAlignment="1">
      <alignment horizontal="center" vertical="center" wrapText="1"/>
    </xf>
    <xf numFmtId="0" fontId="28" fillId="6" borderId="20" xfId="4" applyFont="1" applyFill="1" applyBorder="1" applyAlignment="1">
      <alignment horizontal="left" vertical="center"/>
    </xf>
    <xf numFmtId="0" fontId="28" fillId="6" borderId="21" xfId="4" applyFont="1" applyFill="1" applyBorder="1" applyAlignment="1">
      <alignment horizontal="left" vertical="center"/>
    </xf>
    <xf numFmtId="0" fontId="28" fillId="6" borderId="70" xfId="4" applyFont="1" applyFill="1" applyBorder="1" applyAlignment="1">
      <alignment horizontal="left" vertical="center"/>
    </xf>
    <xf numFmtId="0" fontId="28" fillId="6" borderId="5" xfId="4" applyFont="1" applyFill="1" applyBorder="1" applyAlignment="1">
      <alignment horizontal="left" vertical="center"/>
    </xf>
    <xf numFmtId="0" fontId="28" fillId="6" borderId="7" xfId="4" applyFont="1" applyFill="1" applyBorder="1" applyAlignment="1">
      <alignment horizontal="left" vertical="center"/>
    </xf>
    <xf numFmtId="0" fontId="8" fillId="0" borderId="1" xfId="0" applyFont="1" applyBorder="1" applyAlignment="1" applyProtection="1">
      <alignment horizontal="center" vertical="center"/>
    </xf>
    <xf numFmtId="49" fontId="8" fillId="0" borderId="1" xfId="0" applyNumberFormat="1" applyFont="1" applyBorder="1" applyAlignment="1" applyProtection="1">
      <alignment horizontal="left" vertical="center" shrinkToFit="1"/>
      <protection locked="0"/>
    </xf>
    <xf numFmtId="49" fontId="8" fillId="0" borderId="5" xfId="0" applyNumberFormat="1" applyFont="1" applyBorder="1" applyAlignment="1" applyProtection="1">
      <alignment horizontal="left" vertical="center" shrinkToFit="1"/>
      <protection locked="0"/>
    </xf>
    <xf numFmtId="49" fontId="8" fillId="0" borderId="6" xfId="0" applyNumberFormat="1" applyFont="1" applyBorder="1" applyAlignment="1" applyProtection="1">
      <alignment horizontal="left" vertical="center" shrinkToFit="1"/>
      <protection locked="0"/>
    </xf>
    <xf numFmtId="49" fontId="8" fillId="0" borderId="7" xfId="0" applyNumberFormat="1" applyFont="1" applyBorder="1" applyAlignment="1" applyProtection="1">
      <alignment horizontal="left" vertical="center" shrinkToFit="1"/>
      <protection locked="0"/>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49" fontId="39" fillId="0" borderId="7" xfId="8" applyNumberFormat="1" applyFont="1" applyBorder="1" applyAlignment="1" applyProtection="1">
      <alignment horizontal="left" vertical="center" shrinkToFit="1"/>
      <protection locked="0"/>
    </xf>
    <xf numFmtId="0" fontId="8" fillId="0" borderId="1" xfId="0" applyFont="1" applyBorder="1" applyAlignment="1" applyProtection="1">
      <alignment horizontal="center" vertical="center" wrapText="1"/>
    </xf>
    <xf numFmtId="49" fontId="8" fillId="0" borderId="5"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xf>
    <xf numFmtId="49" fontId="8" fillId="0" borderId="7"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xf>
  </cellXfs>
  <cellStyles count="9">
    <cellStyle name="パーセント" xfId="7" builtinId="5"/>
    <cellStyle name="ハイパーリンク" xfId="8" builtinId="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3 2" xfId="4" xr:uid="{00000000-0005-0000-0000-000006000000}"/>
  </cellStyles>
  <dxfs count="9">
    <dxf>
      <fill>
        <patternFill>
          <bgColor rgb="FFFFC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79</xdr:col>
      <xdr:colOff>0</xdr:colOff>
      <xdr:row>2</xdr:row>
      <xdr:rowOff>123825</xdr:rowOff>
    </xdr:from>
    <xdr:to>
      <xdr:col>86</xdr:col>
      <xdr:colOff>0</xdr:colOff>
      <xdr:row>3</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91399" y="666750"/>
          <a:ext cx="4800601" cy="352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「事業名」は、</a:t>
          </a:r>
          <a:r>
            <a:rPr lang="ja-JP" altLang="ja-JP" sz="1050">
              <a:solidFill>
                <a:srgbClr val="FF0000"/>
              </a:solidFill>
              <a:effectLst/>
              <a:latin typeface="+mn-lt"/>
              <a:ea typeface="+mn-ea"/>
              <a:cs typeface="+mn-cs"/>
            </a:rPr>
            <a:t>事業内容を表した固有の名称とすること</a:t>
          </a:r>
          <a:endParaRPr kumimoji="1" lang="ja-JP" altLang="en-US" sz="1050">
            <a:solidFill>
              <a:srgbClr val="FF0000"/>
            </a:solidFill>
          </a:endParaRPr>
        </a:p>
      </xdr:txBody>
    </xdr:sp>
    <xdr:clientData/>
  </xdr:twoCellAnchor>
  <xdr:twoCellAnchor>
    <xdr:from>
      <xdr:col>79</xdr:col>
      <xdr:colOff>0</xdr:colOff>
      <xdr:row>4</xdr:row>
      <xdr:rowOff>9525</xdr:rowOff>
    </xdr:from>
    <xdr:to>
      <xdr:col>86</xdr:col>
      <xdr:colOff>19050</xdr:colOff>
      <xdr:row>5</xdr:row>
      <xdr:rowOff>257175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91399" y="1143000"/>
          <a:ext cx="4819651" cy="581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「事業実施の団体名」は、共同事業者がいるときは代表事業者を記入すること</a:t>
          </a:r>
          <a:endParaRPr kumimoji="1" lang="ja-JP" altLang="en-US" sz="1050">
            <a:solidFill>
              <a:srgbClr val="FF0000"/>
            </a:solidFill>
          </a:endParaRPr>
        </a:p>
      </xdr:txBody>
    </xdr:sp>
    <xdr:clientData/>
  </xdr:twoCellAnchor>
  <xdr:twoCellAnchor>
    <xdr:from>
      <xdr:col>79</xdr:col>
      <xdr:colOff>0</xdr:colOff>
      <xdr:row>7</xdr:row>
      <xdr:rowOff>38100</xdr:rowOff>
    </xdr:from>
    <xdr:to>
      <xdr:col>85</xdr:col>
      <xdr:colOff>676275</xdr:colOff>
      <xdr:row>9</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91400" y="1838325"/>
          <a:ext cx="4791075" cy="5524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「事業実施の代表者」は、応募申請書の申請者名（代表者名）を記入すること。</a:t>
          </a:r>
          <a:endParaRPr kumimoji="1" lang="ja-JP" altLang="en-US" sz="1050">
            <a:solidFill>
              <a:srgbClr val="FF0000"/>
            </a:solidFill>
          </a:endParaRPr>
        </a:p>
      </xdr:txBody>
    </xdr:sp>
    <xdr:clientData/>
  </xdr:twoCellAnchor>
  <xdr:twoCellAnchor>
    <xdr:from>
      <xdr:col>79</xdr:col>
      <xdr:colOff>0</xdr:colOff>
      <xdr:row>12</xdr:row>
      <xdr:rowOff>0</xdr:rowOff>
    </xdr:from>
    <xdr:to>
      <xdr:col>86</xdr:col>
      <xdr:colOff>0</xdr:colOff>
      <xdr:row>15</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391400" y="2838450"/>
          <a:ext cx="4800600" cy="6000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「事業実施の担当者（事業の窓口となる方）」は、事業実施の代表者と同じ法人の所属であること（</a:t>
          </a:r>
          <a:r>
            <a:rPr lang="ja-JP" altLang="en-US" sz="1050" u="sng">
              <a:solidFill>
                <a:srgbClr val="FF0000"/>
              </a:solidFill>
              <a:effectLst/>
              <a:latin typeface="+mn-lt"/>
              <a:ea typeface="+mn-ea"/>
              <a:cs typeface="+mn-cs"/>
            </a:rPr>
            <a:t>社外コンサルタント等は不可</a:t>
          </a:r>
          <a:r>
            <a:rPr lang="ja-JP" altLang="en-US" sz="1050">
              <a:solidFill>
                <a:srgbClr val="FF0000"/>
              </a:solidFill>
              <a:effectLst/>
              <a:latin typeface="+mn-lt"/>
              <a:ea typeface="+mn-ea"/>
              <a:cs typeface="+mn-cs"/>
            </a:rPr>
            <a:t>）。</a:t>
          </a:r>
          <a:endParaRPr kumimoji="1" lang="ja-JP" altLang="en-US" sz="1050">
            <a:solidFill>
              <a:srgbClr val="FF0000"/>
            </a:solidFill>
          </a:endParaRPr>
        </a:p>
      </xdr:txBody>
    </xdr:sp>
    <xdr:clientData/>
  </xdr:twoCellAnchor>
  <xdr:twoCellAnchor>
    <xdr:from>
      <xdr:col>78</xdr:col>
      <xdr:colOff>381000</xdr:colOff>
      <xdr:row>16</xdr:row>
      <xdr:rowOff>28576</xdr:rowOff>
    </xdr:from>
    <xdr:to>
      <xdr:col>85</xdr:col>
      <xdr:colOff>676275</xdr:colOff>
      <xdr:row>19</xdr:row>
      <xdr:rowOff>38100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81875" y="3829051"/>
          <a:ext cx="4810125" cy="7429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「事業の主たる実施場所」は、実際に補助事業を行う場所の住所・名称を記載すること（</a:t>
          </a:r>
          <a:r>
            <a:rPr lang="ja-JP" altLang="en-US" sz="1050" u="sng">
              <a:solidFill>
                <a:srgbClr val="FF0000"/>
              </a:solidFill>
              <a:effectLst/>
              <a:latin typeface="+mn-lt"/>
              <a:ea typeface="+mn-ea"/>
              <a:cs typeface="+mn-cs"/>
            </a:rPr>
            <a:t>図面を添付する</a:t>
          </a:r>
          <a:r>
            <a:rPr lang="ja-JP" altLang="en-US" sz="1050">
              <a:solidFill>
                <a:srgbClr val="FF0000"/>
              </a:solidFill>
              <a:effectLst/>
              <a:latin typeface="+mn-lt"/>
              <a:ea typeface="+mn-ea"/>
              <a:cs typeface="+mn-cs"/>
            </a:rPr>
            <a:t>）。</a:t>
          </a:r>
          <a:endParaRPr kumimoji="1" lang="ja-JP" altLang="en-US" sz="1050">
            <a:solidFill>
              <a:srgbClr val="FF0000"/>
            </a:solidFill>
          </a:endParaRPr>
        </a:p>
      </xdr:txBody>
    </xdr:sp>
    <xdr:clientData/>
  </xdr:twoCellAnchor>
  <xdr:twoCellAnchor>
    <xdr:from>
      <xdr:col>79</xdr:col>
      <xdr:colOff>19050</xdr:colOff>
      <xdr:row>23</xdr:row>
      <xdr:rowOff>9524</xdr:rowOff>
    </xdr:from>
    <xdr:to>
      <xdr:col>86</xdr:col>
      <xdr:colOff>19050</xdr:colOff>
      <xdr:row>31</xdr:row>
      <xdr:rowOff>133350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419975" y="5419724"/>
          <a:ext cx="4800600" cy="16478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「共同事業者」は、電力需要施設への電力供給に係る小売電気事業者は記入不要です。</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共同事業者が４社以上の場合は、４社目からは「共同事業者」シートに記載してください。</a:t>
          </a:r>
          <a:endParaRPr lang="en-US" altLang="ja-JP" sz="1050">
            <a:solidFill>
              <a:srgbClr val="FF0000"/>
            </a:solidFill>
            <a:effectLst/>
            <a:latin typeface="+mn-lt"/>
            <a:ea typeface="+mn-ea"/>
            <a:cs typeface="+mn-cs"/>
          </a:endParaRPr>
        </a:p>
        <a:p>
          <a:r>
            <a:rPr kumimoji="1" lang="ja-JP" altLang="en-US" sz="1050">
              <a:solidFill>
                <a:srgbClr val="FF0000"/>
              </a:solidFill>
              <a:effectLst/>
              <a:latin typeface="+mn-lt"/>
              <a:ea typeface="+mn-ea"/>
              <a:cs typeface="+mn-cs"/>
            </a:rPr>
            <a:t>「発電事業者・需要家の別」は、リストから「発電事業者」又は「需要家」を選択してください。</a:t>
          </a:r>
          <a:endParaRPr kumimoji="1" lang="ja-JP" altLang="en-US" sz="1050">
            <a:solidFill>
              <a:srgbClr val="FF0000"/>
            </a:solidFill>
          </a:endParaRPr>
        </a:p>
      </xdr:txBody>
    </xdr:sp>
    <xdr:clientData/>
  </xdr:twoCellAnchor>
  <xdr:twoCellAnchor>
    <xdr:from>
      <xdr:col>79</xdr:col>
      <xdr:colOff>0</xdr:colOff>
      <xdr:row>91</xdr:row>
      <xdr:rowOff>2</xdr:rowOff>
    </xdr:from>
    <xdr:to>
      <xdr:col>85</xdr:col>
      <xdr:colOff>676275</xdr:colOff>
      <xdr:row>100</xdr:row>
      <xdr:rowOff>114301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91400" y="19821527"/>
          <a:ext cx="4791075" cy="19145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目的</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は、本事業が定める「オフサイトコーポレート</a:t>
          </a:r>
          <a:r>
            <a:rPr lang="en-US" altLang="ja-JP" sz="1050">
              <a:solidFill>
                <a:srgbClr val="FF0000"/>
              </a:solidFill>
              <a:effectLst/>
              <a:latin typeface="+mn-ea"/>
              <a:ea typeface="+mn-ea"/>
              <a:cs typeface="+mn-cs"/>
            </a:rPr>
            <a:t>PPA</a:t>
          </a:r>
          <a:r>
            <a:rPr lang="ja-JP" altLang="en-US" sz="1050">
              <a:solidFill>
                <a:srgbClr val="FF0000"/>
              </a:solidFill>
              <a:effectLst/>
              <a:latin typeface="+mn-ea"/>
              <a:ea typeface="+mn-ea"/>
              <a:cs typeface="+mn-cs"/>
            </a:rPr>
            <a:t>」の定義（発電事業者が発電した電力を特定の需要家に供給することを約した場合であって、対象となる発電設備が電力需要施設と離れた場所に設置された場合に、電気事業法上の小売電気事業者を介して当該需要家に電力を供給する契約方式）を満たす事業であって、固定価格買取制度を利用せずに太陽光発電設備等を導入する意義や、補助対象事業をもとにした今後の発展が期待できるかを簡潔に記入すること（詳細は</a:t>
          </a:r>
          <a:r>
            <a:rPr lang="en-US" altLang="ja-JP" sz="1050">
              <a:solidFill>
                <a:srgbClr val="FF0000"/>
              </a:solidFill>
              <a:effectLst/>
              <a:latin typeface="+mn-ea"/>
              <a:ea typeface="+mn-ea"/>
              <a:cs typeface="+mn-cs"/>
            </a:rPr>
            <a:t>B-3</a:t>
          </a:r>
          <a:r>
            <a:rPr lang="ja-JP" altLang="en-US" sz="1050">
              <a:solidFill>
                <a:srgbClr val="FF0000"/>
              </a:solidFill>
              <a:effectLst/>
              <a:latin typeface="+mn-ea"/>
              <a:ea typeface="+mn-ea"/>
              <a:cs typeface="+mn-cs"/>
            </a:rPr>
            <a:t>で提出すること）。</a:t>
          </a:r>
          <a:endParaRPr lang="en-US" altLang="ja-JP" sz="1050">
            <a:solidFill>
              <a:srgbClr val="FF0000"/>
            </a:solidFill>
            <a:effectLst/>
            <a:latin typeface="+mn-ea"/>
            <a:ea typeface="+mn-ea"/>
            <a:cs typeface="+mn-cs"/>
          </a:endParaRPr>
        </a:p>
        <a:p>
          <a:r>
            <a:rPr kumimoji="1" lang="ja-JP" altLang="en-US" sz="1050">
              <a:solidFill>
                <a:srgbClr val="FF0000"/>
              </a:solidFill>
              <a:effectLst/>
              <a:latin typeface="+mn-ea"/>
              <a:ea typeface="+mn-ea"/>
              <a:cs typeface="+mn-cs"/>
            </a:rPr>
            <a:t>　</a:t>
          </a:r>
          <a:endParaRPr kumimoji="1" lang="ja-JP" altLang="en-US" sz="1050">
            <a:solidFill>
              <a:srgbClr val="FF0000"/>
            </a:solidFill>
            <a:latin typeface="+mn-ea"/>
            <a:ea typeface="+mn-ea"/>
          </a:endParaRPr>
        </a:p>
      </xdr:txBody>
    </xdr:sp>
    <xdr:clientData/>
  </xdr:twoCellAnchor>
  <xdr:twoCellAnchor>
    <xdr:from>
      <xdr:col>79</xdr:col>
      <xdr:colOff>0</xdr:colOff>
      <xdr:row>113</xdr:row>
      <xdr:rowOff>9527</xdr:rowOff>
    </xdr:from>
    <xdr:to>
      <xdr:col>86</xdr:col>
      <xdr:colOff>19050</xdr:colOff>
      <xdr:row>122</xdr:row>
      <xdr:rowOff>9525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00925" y="25393652"/>
          <a:ext cx="4819650" cy="18859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導入設備の概要</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は、補助対象となる設備について数量・能力（容量）を漏れなく簡潔に記入すること（経費内訳と整合していること）（設備一覧・仕様書・配置図・システム図は</a:t>
          </a:r>
          <a:r>
            <a:rPr lang="en-US" altLang="ja-JP" sz="1050">
              <a:solidFill>
                <a:srgbClr val="FF0000"/>
              </a:solidFill>
              <a:effectLst/>
              <a:latin typeface="+mn-ea"/>
              <a:ea typeface="+mn-ea"/>
              <a:cs typeface="+mn-cs"/>
            </a:rPr>
            <a:t>B-5</a:t>
          </a:r>
          <a:r>
            <a:rPr lang="ja-JP" altLang="en-US" sz="1050">
              <a:solidFill>
                <a:srgbClr val="FF0000"/>
              </a:solidFill>
              <a:effectLst/>
              <a:latin typeface="+mn-ea"/>
              <a:ea typeface="+mn-ea"/>
              <a:cs typeface="+mn-cs"/>
            </a:rPr>
            <a:t>で提出すること）。</a:t>
          </a:r>
          <a:endParaRPr lang="en-US" altLang="ja-JP" sz="1050">
            <a:solidFill>
              <a:srgbClr val="FF0000"/>
            </a:solidFill>
            <a:effectLst/>
            <a:latin typeface="+mn-ea"/>
            <a:ea typeface="+mn-ea"/>
            <a:cs typeface="+mn-cs"/>
          </a:endParaRPr>
        </a:p>
        <a:p>
          <a:r>
            <a:rPr kumimoji="1" lang="ja-JP" altLang="en-US" sz="1050">
              <a:solidFill>
                <a:srgbClr val="FF0000"/>
              </a:solidFill>
              <a:latin typeface="+mn-ea"/>
              <a:ea typeface="+mn-ea"/>
            </a:rPr>
            <a:t>＊　災害時対応の分電盤や蓄電池等を導入する場合には、当該設備についても記入すること。</a:t>
          </a:r>
          <a:endParaRPr kumimoji="1" lang="en-US" altLang="ja-JP" sz="1050">
            <a:solidFill>
              <a:srgbClr val="FF0000"/>
            </a:solidFill>
            <a:latin typeface="+mn-ea"/>
            <a:ea typeface="+mn-ea"/>
          </a:endParaRPr>
        </a:p>
        <a:p>
          <a:r>
            <a:rPr kumimoji="1" lang="ja-JP" altLang="en-US" sz="1050">
              <a:solidFill>
                <a:srgbClr val="FF0000"/>
              </a:solidFill>
              <a:latin typeface="+mn-ea"/>
              <a:ea typeface="+mn-ea"/>
            </a:rPr>
            <a:t>＊「（設備内容）」には、各設備の合計容量を記載（小数点２位未満切り捨て）し、その内訳を</a:t>
          </a:r>
          <a:r>
            <a:rPr kumimoji="1" lang="en-US" altLang="ja-JP" sz="1050">
              <a:solidFill>
                <a:srgbClr val="FF0000"/>
              </a:solidFill>
              <a:latin typeface="+mn-ea"/>
              <a:ea typeface="+mn-ea"/>
            </a:rPr>
            <a:t>B-5</a:t>
          </a:r>
          <a:r>
            <a:rPr kumimoji="1" lang="ja-JP" altLang="en-US" sz="1050">
              <a:solidFill>
                <a:srgbClr val="FF0000"/>
              </a:solidFill>
              <a:latin typeface="+mn-ea"/>
              <a:ea typeface="+mn-ea"/>
            </a:rPr>
            <a:t>で提出すること。</a:t>
          </a:r>
        </a:p>
      </xdr:txBody>
    </xdr:sp>
    <xdr:clientData/>
  </xdr:twoCellAnchor>
  <xdr:twoCellAnchor>
    <xdr:from>
      <xdr:col>79</xdr:col>
      <xdr:colOff>19050</xdr:colOff>
      <xdr:row>139</xdr:row>
      <xdr:rowOff>66674</xdr:rowOff>
    </xdr:from>
    <xdr:to>
      <xdr:col>87</xdr:col>
      <xdr:colOff>0</xdr:colOff>
      <xdr:row>160</xdr:row>
      <xdr:rowOff>104775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419975" y="30899099"/>
          <a:ext cx="5467350" cy="46101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電力供給方法の概要</a:t>
          </a:r>
          <a:r>
            <a:rPr lang="en-US" altLang="ja-JP" sz="1000">
              <a:solidFill>
                <a:srgbClr val="FF0000"/>
              </a:solidFill>
              <a:effectLst/>
              <a:latin typeface="+mn-ea"/>
              <a:ea typeface="+mn-ea"/>
              <a:cs typeface="+mn-cs"/>
            </a:rPr>
            <a:t>】</a:t>
          </a:r>
        </a:p>
        <a:p>
          <a:r>
            <a:rPr lang="ja-JP" altLang="en-US" sz="1000">
              <a:solidFill>
                <a:srgbClr val="FF0000"/>
              </a:solidFill>
              <a:effectLst/>
              <a:latin typeface="+mn-ea"/>
              <a:ea typeface="+mn-ea"/>
              <a:cs typeface="+mn-cs"/>
            </a:rPr>
            <a:t>＊　事業が以下のいずれの形態に該当するか選択すること（も参照）。</a:t>
          </a:r>
        </a:p>
        <a:p>
          <a:r>
            <a:rPr lang="ja-JP" altLang="en-US" sz="1000">
              <a:solidFill>
                <a:srgbClr val="FF0000"/>
              </a:solidFill>
              <a:effectLst/>
              <a:latin typeface="+mn-ea"/>
              <a:ea typeface="+mn-ea"/>
              <a:cs typeface="+mn-cs"/>
            </a:rPr>
            <a:t>形態①　発電事業者１者　→　小売電気事業者　→　需要家１者</a:t>
          </a:r>
        </a:p>
        <a:p>
          <a:r>
            <a:rPr lang="ja-JP" altLang="en-US" sz="1000">
              <a:solidFill>
                <a:srgbClr val="FF0000"/>
              </a:solidFill>
              <a:effectLst/>
              <a:latin typeface="+mn-ea"/>
              <a:ea typeface="+mn-ea"/>
              <a:cs typeface="+mn-cs"/>
            </a:rPr>
            <a:t>形態②　発電事業者１者　→　小売電気事業者　→　需要家複数者</a:t>
          </a:r>
        </a:p>
        <a:p>
          <a:r>
            <a:rPr lang="ja-JP" altLang="en-US" sz="1000">
              <a:solidFill>
                <a:srgbClr val="FF0000"/>
              </a:solidFill>
              <a:effectLst/>
              <a:latin typeface="+mn-ea"/>
              <a:ea typeface="+mn-ea"/>
              <a:cs typeface="+mn-cs"/>
            </a:rPr>
            <a:t>形態③　発電事業者複数者　→　小売電気事業者　→　需要家１者</a:t>
          </a:r>
        </a:p>
        <a:p>
          <a:r>
            <a:rPr lang="ja-JP" altLang="en-US" sz="1000">
              <a:solidFill>
                <a:srgbClr val="FF0000"/>
              </a:solidFill>
              <a:effectLst/>
              <a:latin typeface="+mn-ea"/>
              <a:ea typeface="+mn-ea"/>
              <a:cs typeface="+mn-cs"/>
            </a:rPr>
            <a:t>形態④　発電事業者複数者　→　小売電気事業者　→　需要家複数者</a:t>
          </a:r>
        </a:p>
        <a:p>
          <a:r>
            <a:rPr lang="ja-JP" altLang="en-US" sz="1000">
              <a:solidFill>
                <a:srgbClr val="FF0000"/>
              </a:solidFill>
              <a:effectLst/>
              <a:latin typeface="+mn-ea"/>
              <a:ea typeface="+mn-ea"/>
              <a:cs typeface="+mn-cs"/>
            </a:rPr>
            <a:t>形態⑤　上記いずれにも該当しないもの</a:t>
          </a:r>
        </a:p>
        <a:p>
          <a:r>
            <a:rPr lang="ja-JP" altLang="en-US" sz="1000">
              <a:solidFill>
                <a:srgbClr val="FF0000"/>
              </a:solidFill>
              <a:effectLst/>
              <a:latin typeface="+mn-ea"/>
              <a:ea typeface="+mn-ea"/>
              <a:cs typeface="+mn-cs"/>
            </a:rPr>
            <a:t>なお、上記いずれの形態においても、同一の事業者が発電事業者と小売電気事業者を兼ねる場合を含む。</a:t>
          </a:r>
          <a:endParaRPr lang="en-US" altLang="ja-JP" sz="1000">
            <a:solidFill>
              <a:srgbClr val="FF0000"/>
            </a:solidFill>
            <a:effectLst/>
            <a:latin typeface="+mn-ea"/>
            <a:ea typeface="+mn-ea"/>
            <a:cs typeface="+mn-cs"/>
          </a:endParaRPr>
        </a:p>
        <a:p>
          <a:endParaRPr lang="en-US" altLang="ja-JP" sz="1000">
            <a:solidFill>
              <a:srgbClr val="FF0000"/>
            </a:solidFill>
            <a:effectLst/>
            <a:latin typeface="+mn-ea"/>
            <a:ea typeface="+mn-ea"/>
            <a:cs typeface="+mn-cs"/>
          </a:endParaRPr>
        </a:p>
        <a:p>
          <a:r>
            <a:rPr lang="ja-JP" altLang="en-US" sz="1000">
              <a:solidFill>
                <a:srgbClr val="FF0000"/>
              </a:solidFill>
              <a:effectLst/>
              <a:latin typeface="+mn-ea"/>
              <a:ea typeface="+mn-ea"/>
              <a:cs typeface="+mn-cs"/>
            </a:rPr>
            <a:t>＊　発電事業者が小売電気事業者を兼ねる場合はその旨を、そうでない場合は電力需要施設への電力供給を実施する小売電気事業者の名称・所在地を記入すること（小売電気事業者が未定の場合はその旨を記入すること）。</a:t>
          </a:r>
          <a:endParaRPr lang="en-US" altLang="ja-JP" sz="1000">
            <a:solidFill>
              <a:srgbClr val="FF0000"/>
            </a:solidFill>
            <a:effectLst/>
            <a:latin typeface="+mn-ea"/>
            <a:ea typeface="+mn-ea"/>
            <a:cs typeface="+mn-cs"/>
          </a:endParaRPr>
        </a:p>
        <a:p>
          <a:endParaRPr lang="en-US" altLang="ja-JP" sz="1000">
            <a:solidFill>
              <a:srgbClr val="FF0000"/>
            </a:solidFill>
            <a:effectLst/>
            <a:latin typeface="+mn-ea"/>
            <a:ea typeface="+mn-ea"/>
            <a:cs typeface="+mn-cs"/>
          </a:endParaRPr>
        </a:p>
        <a:p>
          <a:r>
            <a:rPr lang="ja-JP" altLang="en-US" sz="1000">
              <a:solidFill>
                <a:srgbClr val="FF0000"/>
              </a:solidFill>
              <a:effectLst/>
              <a:latin typeface="+mn-ea"/>
              <a:ea typeface="+mn-ea"/>
              <a:cs typeface="+mn-cs"/>
            </a:rPr>
            <a:t>＊　発電事業者又は需要家が複数いる場合、参画する全ての事業者名を記入すること（上記の「共同事業者」と整合していること）。</a:t>
          </a:r>
        </a:p>
        <a:p>
          <a:endParaRPr lang="ja-JP" altLang="en-US" sz="1000">
            <a:solidFill>
              <a:srgbClr val="FF0000"/>
            </a:solidFill>
            <a:effectLst/>
            <a:latin typeface="+mn-ea"/>
            <a:ea typeface="+mn-ea"/>
            <a:cs typeface="+mn-cs"/>
          </a:endParaRPr>
        </a:p>
        <a:p>
          <a:r>
            <a:rPr lang="ja-JP" altLang="en-US" sz="1000">
              <a:solidFill>
                <a:srgbClr val="FF0000"/>
              </a:solidFill>
              <a:effectLst/>
              <a:latin typeface="+mn-ea"/>
              <a:ea typeface="+mn-ea"/>
              <a:cs typeface="+mn-cs"/>
            </a:rPr>
            <a:t>＊　補助対象となる太陽光発電設備から電力需要施設への電力供給のフロー・商流等を簡潔に記入すること（一般送配電事業者が管轄するエリアや連系線をまたぐ場合には、その旨も記入すること）（詳細は資料（</a:t>
          </a:r>
          <a:r>
            <a:rPr lang="en-US" altLang="ja-JP" sz="1000">
              <a:solidFill>
                <a:srgbClr val="FF0000"/>
              </a:solidFill>
              <a:effectLst/>
              <a:latin typeface="+mn-ea"/>
              <a:ea typeface="+mn-ea"/>
              <a:cs typeface="+mn-cs"/>
            </a:rPr>
            <a:t>B-3</a:t>
          </a:r>
          <a:r>
            <a:rPr lang="ja-JP" altLang="en-US" sz="1000">
              <a:solidFill>
                <a:srgbClr val="FF0000"/>
              </a:solidFill>
              <a:effectLst/>
              <a:latin typeface="+mn-ea"/>
              <a:ea typeface="+mn-ea"/>
              <a:cs typeface="+mn-cs"/>
            </a:rPr>
            <a:t>）で提出すること）。</a:t>
          </a:r>
        </a:p>
      </xdr:txBody>
    </xdr:sp>
    <xdr:clientData/>
  </xdr:twoCellAnchor>
  <xdr:twoCellAnchor>
    <xdr:from>
      <xdr:col>79</xdr:col>
      <xdr:colOff>9525</xdr:colOff>
      <xdr:row>162</xdr:row>
      <xdr:rowOff>9525</xdr:rowOff>
    </xdr:from>
    <xdr:to>
      <xdr:col>86</xdr:col>
      <xdr:colOff>676275</xdr:colOff>
      <xdr:row>172</xdr:row>
      <xdr:rowOff>142875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400925" y="35899725"/>
          <a:ext cx="5467350" cy="2324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需給バランスの概要</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は、四季ごとの晴天時における</a:t>
          </a:r>
          <a:r>
            <a:rPr lang="en-US" altLang="ja-JP" sz="1050">
              <a:solidFill>
                <a:srgbClr val="FF0000"/>
              </a:solidFill>
              <a:effectLst/>
              <a:latin typeface="+mn-ea"/>
              <a:ea typeface="+mn-ea"/>
              <a:cs typeface="+mn-cs"/>
            </a:rPr>
            <a:t>30</a:t>
          </a:r>
          <a:r>
            <a:rPr lang="ja-JP" altLang="en-US" sz="1050">
              <a:solidFill>
                <a:srgbClr val="FF0000"/>
              </a:solidFill>
              <a:effectLst/>
              <a:latin typeface="+mn-ea"/>
              <a:ea typeface="+mn-ea"/>
              <a:cs typeface="+mn-cs"/>
            </a:rPr>
            <a:t>分又は</a:t>
          </a:r>
          <a:r>
            <a:rPr lang="en-US" altLang="ja-JP" sz="1050">
              <a:solidFill>
                <a:srgbClr val="FF0000"/>
              </a:solidFill>
              <a:effectLst/>
              <a:latin typeface="+mn-ea"/>
              <a:ea typeface="+mn-ea"/>
              <a:cs typeface="+mn-cs"/>
            </a:rPr>
            <a:t>1</a:t>
          </a:r>
          <a:r>
            <a:rPr lang="ja-JP" altLang="en-US" sz="1050">
              <a:solidFill>
                <a:srgbClr val="FF0000"/>
              </a:solidFill>
              <a:effectLst/>
              <a:latin typeface="+mn-ea"/>
              <a:ea typeface="+mn-ea"/>
              <a:cs typeface="+mn-cs"/>
            </a:rPr>
            <a:t>時間ごとの「想定される平均的な発電曲線」及び「電力需要施設における平均的な電力需要曲線」を図示した資料（</a:t>
          </a:r>
          <a:r>
            <a:rPr lang="en-US" altLang="ja-JP" sz="1050">
              <a:solidFill>
                <a:srgbClr val="FF0000"/>
              </a:solidFill>
              <a:effectLst/>
              <a:latin typeface="+mn-ea"/>
              <a:ea typeface="+mn-ea"/>
              <a:cs typeface="+mn-cs"/>
            </a:rPr>
            <a:t>B-7</a:t>
          </a:r>
          <a:r>
            <a:rPr lang="ja-JP" altLang="en-US" sz="1050">
              <a:solidFill>
                <a:srgbClr val="FF0000"/>
              </a:solidFill>
              <a:effectLst/>
              <a:latin typeface="+mn-ea"/>
              <a:ea typeface="+mn-ea"/>
              <a:cs typeface="+mn-cs"/>
            </a:rPr>
            <a:t>）（離隔した場所に設置された複数の太陽光発電設備を取りまとめて申請する場合や、複数の電力需要施設へ供給する場合には、合算した発電曲線・電力需要曲線や、最も規模が大きい太陽光発電設備・電力需要施設の代表的な発電曲線・電力需要曲線等を図示すること）を提出すること。</a:t>
          </a:r>
        </a:p>
        <a:p>
          <a:r>
            <a:rPr lang="ja-JP" altLang="en-US" sz="1050">
              <a:solidFill>
                <a:srgbClr val="FF0000"/>
              </a:solidFill>
              <a:effectLst/>
              <a:latin typeface="+mn-ea"/>
              <a:ea typeface="+mn-ea"/>
              <a:cs typeface="+mn-cs"/>
            </a:rPr>
            <a:t>＊　年間の想定発電量、年間の想定発電量に対する供給可能見込量（</a:t>
          </a:r>
          <a:r>
            <a:rPr lang="en-US" altLang="ja-JP" sz="1050">
              <a:solidFill>
                <a:srgbClr val="FF0000"/>
              </a:solidFill>
              <a:effectLst/>
              <a:latin typeface="+mn-ea"/>
              <a:ea typeface="+mn-ea"/>
              <a:cs typeface="+mn-cs"/>
            </a:rPr>
            <a:t>30</a:t>
          </a:r>
          <a:r>
            <a:rPr lang="ja-JP" altLang="en-US" sz="1050">
              <a:solidFill>
                <a:srgbClr val="FF0000"/>
              </a:solidFill>
              <a:effectLst/>
              <a:latin typeface="+mn-ea"/>
              <a:ea typeface="+mn-ea"/>
              <a:cs typeface="+mn-cs"/>
            </a:rPr>
            <a:t>分又は</a:t>
          </a:r>
          <a:r>
            <a:rPr lang="en-US" altLang="ja-JP" sz="1050">
              <a:solidFill>
                <a:srgbClr val="FF0000"/>
              </a:solidFill>
              <a:effectLst/>
              <a:latin typeface="+mn-ea"/>
              <a:ea typeface="+mn-ea"/>
              <a:cs typeface="+mn-cs"/>
            </a:rPr>
            <a:t>1</a:t>
          </a:r>
          <a:r>
            <a:rPr lang="ja-JP" altLang="en-US" sz="1050">
              <a:solidFill>
                <a:srgbClr val="FF0000"/>
              </a:solidFill>
              <a:effectLst/>
              <a:latin typeface="+mn-ea"/>
              <a:ea typeface="+mn-ea"/>
              <a:cs typeface="+mn-cs"/>
            </a:rPr>
            <a:t>時間ごとに発電量が需要量を下回った量の合計値）（小数点２位未満切り捨て）を記載し、その根拠資料を</a:t>
          </a:r>
          <a:r>
            <a:rPr lang="en-US" altLang="ja-JP" sz="1050">
              <a:solidFill>
                <a:srgbClr val="FF0000"/>
              </a:solidFill>
              <a:effectLst/>
              <a:latin typeface="+mn-ea"/>
              <a:ea typeface="+mn-ea"/>
              <a:cs typeface="+mn-cs"/>
            </a:rPr>
            <a:t>B-8</a:t>
          </a:r>
          <a:r>
            <a:rPr lang="ja-JP" altLang="en-US" sz="1050">
              <a:solidFill>
                <a:srgbClr val="FF0000"/>
              </a:solidFill>
              <a:effectLst/>
              <a:latin typeface="+mn-ea"/>
              <a:ea typeface="+mn-ea"/>
              <a:cs typeface="+mn-cs"/>
            </a:rPr>
            <a:t>で提出すること。</a:t>
          </a:r>
        </a:p>
      </xdr:txBody>
    </xdr:sp>
    <xdr:clientData/>
  </xdr:twoCellAnchor>
  <xdr:twoCellAnchor>
    <xdr:from>
      <xdr:col>79</xdr:col>
      <xdr:colOff>0</xdr:colOff>
      <xdr:row>175</xdr:row>
      <xdr:rowOff>66675</xdr:rowOff>
    </xdr:from>
    <xdr:to>
      <xdr:col>86</xdr:col>
      <xdr:colOff>666750</xdr:colOff>
      <xdr:row>184</xdr:row>
      <xdr:rowOff>142875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400925" y="38823900"/>
          <a:ext cx="5467350" cy="21240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電力需要施設における再エネ比率</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は、電力需要施設における想定年間電力消費量に占める、</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需給バランスの概要</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で算出した供給可能見込み量の割合（再エネ比率）を、記入するとともに、算定根拠を</a:t>
          </a:r>
          <a:r>
            <a:rPr lang="en-US" altLang="ja-JP" sz="1050">
              <a:solidFill>
                <a:srgbClr val="FF0000"/>
              </a:solidFill>
              <a:effectLst/>
              <a:latin typeface="+mn-ea"/>
              <a:ea typeface="+mn-ea"/>
              <a:cs typeface="+mn-cs"/>
            </a:rPr>
            <a:t>B-8</a:t>
          </a:r>
          <a:r>
            <a:rPr lang="ja-JP" altLang="en-US" sz="1050">
              <a:solidFill>
                <a:srgbClr val="FF0000"/>
              </a:solidFill>
              <a:effectLst/>
              <a:latin typeface="+mn-ea"/>
              <a:ea typeface="+mn-ea"/>
              <a:cs typeface="+mn-cs"/>
            </a:rPr>
            <a:t>で提出すること。</a:t>
          </a:r>
          <a:endParaRPr lang="en-US" altLang="ja-JP" sz="1050">
            <a:solidFill>
              <a:srgbClr val="FF0000"/>
            </a:solidFill>
            <a:effectLst/>
            <a:latin typeface="+mn-ea"/>
            <a:ea typeface="+mn-ea"/>
            <a:cs typeface="+mn-cs"/>
          </a:endParaRPr>
        </a:p>
        <a:p>
          <a:r>
            <a:rPr lang="ja-JP" altLang="en-US" sz="1050">
              <a:solidFill>
                <a:srgbClr val="FF0000"/>
              </a:solidFill>
              <a:effectLst/>
              <a:latin typeface="+mn-ea"/>
              <a:ea typeface="+mn-ea"/>
              <a:cs typeface="+mn-cs"/>
            </a:rPr>
            <a:t>＊　また、すでに使用中の再エネ電力量も記載すること。</a:t>
          </a:r>
        </a:p>
        <a:p>
          <a:r>
            <a:rPr lang="ja-JP" altLang="en-US" sz="1050">
              <a:solidFill>
                <a:srgbClr val="FF0000"/>
              </a:solidFill>
              <a:effectLst/>
              <a:latin typeface="+mn-ea"/>
              <a:ea typeface="+mn-ea"/>
              <a:cs typeface="+mn-cs"/>
            </a:rPr>
            <a:t>＊　需要家へ供給を行わなかった再エネ電力や、</a:t>
          </a:r>
          <a:r>
            <a:rPr lang="en-US" altLang="ja-JP" sz="1050">
              <a:solidFill>
                <a:srgbClr val="FF0000"/>
              </a:solidFill>
              <a:effectLst/>
              <a:latin typeface="+mn-ea"/>
              <a:ea typeface="+mn-ea"/>
              <a:cs typeface="+mn-cs"/>
            </a:rPr>
            <a:t>30</a:t>
          </a:r>
          <a:r>
            <a:rPr lang="ja-JP" altLang="en-US" sz="1050">
              <a:solidFill>
                <a:srgbClr val="FF0000"/>
              </a:solidFill>
              <a:effectLst/>
              <a:latin typeface="+mn-ea"/>
              <a:ea typeface="+mn-ea"/>
              <a:cs typeface="+mn-cs"/>
            </a:rPr>
            <a:t>分又は</a:t>
          </a:r>
          <a:r>
            <a:rPr lang="en-US" altLang="ja-JP" sz="1050">
              <a:solidFill>
                <a:srgbClr val="FF0000"/>
              </a:solidFill>
              <a:effectLst/>
              <a:latin typeface="+mn-ea"/>
              <a:ea typeface="+mn-ea"/>
              <a:cs typeface="+mn-cs"/>
            </a:rPr>
            <a:t>1</a:t>
          </a:r>
          <a:r>
            <a:rPr lang="ja-JP" altLang="en-US" sz="1050">
              <a:solidFill>
                <a:srgbClr val="FF0000"/>
              </a:solidFill>
              <a:effectLst/>
              <a:latin typeface="+mn-ea"/>
              <a:ea typeface="+mn-ea"/>
              <a:cs typeface="+mn-cs"/>
            </a:rPr>
            <a:t>時間単位で需要量を超過した再エネ電力を再エネ比率の算定に含めてはならない。</a:t>
          </a:r>
        </a:p>
      </xdr:txBody>
    </xdr:sp>
    <xdr:clientData/>
  </xdr:twoCellAnchor>
  <xdr:twoCellAnchor>
    <xdr:from>
      <xdr:col>79</xdr:col>
      <xdr:colOff>0</xdr:colOff>
      <xdr:row>186</xdr:row>
      <xdr:rowOff>228601</xdr:rowOff>
    </xdr:from>
    <xdr:to>
      <xdr:col>86</xdr:col>
      <xdr:colOff>666750</xdr:colOff>
      <xdr:row>194</xdr:row>
      <xdr:rowOff>57151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400925" y="41471851"/>
          <a:ext cx="5467350" cy="17335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需要家及び電力需要施設の概要</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は、本補助事業の公募開始日の前日までに、オフサイトコーポレート</a:t>
          </a:r>
          <a:r>
            <a:rPr lang="en-US" altLang="ja-JP" sz="1050">
              <a:solidFill>
                <a:srgbClr val="FF0000"/>
              </a:solidFill>
              <a:effectLst/>
              <a:latin typeface="+mn-ea"/>
              <a:ea typeface="+mn-ea"/>
              <a:cs typeface="+mn-cs"/>
            </a:rPr>
            <a:t>PPA</a:t>
          </a:r>
          <a:r>
            <a:rPr lang="ja-JP" altLang="en-US" sz="1050">
              <a:solidFill>
                <a:srgbClr val="FF0000"/>
              </a:solidFill>
              <a:effectLst/>
              <a:latin typeface="+mn-ea"/>
              <a:ea typeface="+mn-ea"/>
              <a:cs typeface="+mn-cs"/>
            </a:rPr>
            <a:t>を締結する需要家が</a:t>
          </a:r>
          <a:r>
            <a:rPr lang="en-US" altLang="ja-JP" sz="1050">
              <a:solidFill>
                <a:srgbClr val="FF0000"/>
              </a:solidFill>
              <a:effectLst/>
              <a:latin typeface="+mn-ea"/>
              <a:ea typeface="+mn-ea"/>
              <a:cs typeface="+mn-cs"/>
            </a:rPr>
            <a:t>RE100</a:t>
          </a:r>
          <a:r>
            <a:rPr lang="ja-JP" altLang="en-US" sz="1050">
              <a:solidFill>
                <a:srgbClr val="FF0000"/>
              </a:solidFill>
              <a:effectLst/>
              <a:latin typeface="+mn-ea"/>
              <a:ea typeface="+mn-ea"/>
              <a:cs typeface="+mn-cs"/>
            </a:rPr>
            <a:t>又は</a:t>
          </a:r>
          <a:r>
            <a:rPr lang="en-US" altLang="ja-JP" sz="1050">
              <a:solidFill>
                <a:srgbClr val="FF0000"/>
              </a:solidFill>
              <a:effectLst/>
              <a:latin typeface="+mn-ea"/>
              <a:ea typeface="+mn-ea"/>
              <a:cs typeface="+mn-cs"/>
            </a:rPr>
            <a:t>ReAction</a:t>
          </a:r>
          <a:r>
            <a:rPr lang="ja-JP" altLang="en-US" sz="1050">
              <a:solidFill>
                <a:srgbClr val="FF0000"/>
              </a:solidFill>
              <a:effectLst/>
              <a:latin typeface="+mn-ea"/>
              <a:ea typeface="+mn-ea"/>
              <a:cs typeface="+mn-cs"/>
            </a:rPr>
            <a:t>へ加盟している場合、もしくは</a:t>
          </a:r>
          <a:r>
            <a:rPr lang="en-US" altLang="ja-JP" sz="1050">
              <a:solidFill>
                <a:srgbClr val="FF0000"/>
              </a:solidFill>
              <a:effectLst/>
              <a:latin typeface="+mn-ea"/>
              <a:ea typeface="+mn-ea"/>
              <a:cs typeface="+mn-cs"/>
            </a:rPr>
            <a:t>Science Based Targerts</a:t>
          </a:r>
          <a:r>
            <a:rPr lang="ja-JP" altLang="en-US" sz="1050">
              <a:solidFill>
                <a:srgbClr val="FF0000"/>
              </a:solidFill>
              <a:effectLst/>
              <a:latin typeface="+mn-ea"/>
              <a:ea typeface="+mn-ea"/>
              <a:cs typeface="+mn-cs"/>
            </a:rPr>
            <a:t>において目標を設定済み（</a:t>
          </a:r>
          <a:r>
            <a:rPr lang="en-US" altLang="ja-JP" sz="1050">
              <a:solidFill>
                <a:srgbClr val="FF0000"/>
              </a:solidFill>
              <a:effectLst/>
              <a:latin typeface="+mn-ea"/>
              <a:ea typeface="+mn-ea"/>
              <a:cs typeface="+mn-cs"/>
            </a:rPr>
            <a:t>Target Set</a:t>
          </a:r>
          <a:r>
            <a:rPr lang="ja-JP" altLang="en-US" sz="1050">
              <a:solidFill>
                <a:srgbClr val="FF0000"/>
              </a:solidFill>
              <a:effectLst/>
              <a:latin typeface="+mn-ea"/>
              <a:ea typeface="+mn-ea"/>
              <a:cs typeface="+mn-cs"/>
            </a:rPr>
            <a:t>）の場合はチェックボックスにチェックを入れるとともに、その根拠書類を</a:t>
          </a:r>
          <a:r>
            <a:rPr lang="en-US" altLang="ja-JP" sz="1050">
              <a:solidFill>
                <a:srgbClr val="FF0000"/>
              </a:solidFill>
              <a:effectLst/>
              <a:latin typeface="+mn-ea"/>
              <a:ea typeface="+mn-ea"/>
              <a:cs typeface="+mn-cs"/>
            </a:rPr>
            <a:t>B-12</a:t>
          </a:r>
          <a:r>
            <a:rPr lang="ja-JP" altLang="en-US" sz="1050">
              <a:solidFill>
                <a:srgbClr val="FF0000"/>
              </a:solidFill>
              <a:effectLst/>
              <a:latin typeface="+mn-ea"/>
              <a:ea typeface="+mn-ea"/>
              <a:cs typeface="+mn-cs"/>
            </a:rPr>
            <a:t>で提出すること。</a:t>
          </a:r>
        </a:p>
        <a:p>
          <a:r>
            <a:rPr lang="ja-JP" altLang="en-US" sz="1050">
              <a:solidFill>
                <a:srgbClr val="FF0000"/>
              </a:solidFill>
              <a:effectLst/>
              <a:latin typeface="+mn-ea"/>
              <a:ea typeface="+mn-ea"/>
              <a:cs typeface="+mn-cs"/>
            </a:rPr>
            <a:t>＊　供給先の電力需要施設の概要を簡潔に記載するとともに、画像（</a:t>
          </a:r>
          <a:r>
            <a:rPr lang="en-US" altLang="ja-JP" sz="1050">
              <a:solidFill>
                <a:srgbClr val="FF0000"/>
              </a:solidFill>
              <a:effectLst/>
              <a:latin typeface="+mn-ea"/>
              <a:ea typeface="+mn-ea"/>
              <a:cs typeface="+mn-cs"/>
            </a:rPr>
            <a:t>Google map</a:t>
          </a:r>
          <a:r>
            <a:rPr lang="ja-JP" altLang="en-US" sz="1050">
              <a:solidFill>
                <a:srgbClr val="FF0000"/>
              </a:solidFill>
              <a:effectLst/>
              <a:latin typeface="+mn-ea"/>
              <a:ea typeface="+mn-ea"/>
              <a:cs typeface="+mn-cs"/>
            </a:rPr>
            <a:t>等の衛星画像、</a:t>
          </a:r>
          <a:r>
            <a:rPr lang="en-US" altLang="ja-JP" sz="1050">
              <a:solidFill>
                <a:srgbClr val="FF0000"/>
              </a:solidFill>
              <a:effectLst/>
              <a:latin typeface="+mn-ea"/>
              <a:ea typeface="+mn-ea"/>
              <a:cs typeface="+mn-cs"/>
            </a:rPr>
            <a:t>HP</a:t>
          </a:r>
          <a:r>
            <a:rPr lang="ja-JP" altLang="en-US" sz="1050">
              <a:solidFill>
                <a:srgbClr val="FF0000"/>
              </a:solidFill>
              <a:effectLst/>
              <a:latin typeface="+mn-ea"/>
              <a:ea typeface="+mn-ea"/>
              <a:cs typeface="+mn-cs"/>
            </a:rPr>
            <a:t>等で掲載している正面画像等）、住所、属性（オフィス、工場、データセンター等）等の資料を</a:t>
          </a:r>
          <a:r>
            <a:rPr lang="en-US" altLang="ja-JP" sz="1050">
              <a:solidFill>
                <a:srgbClr val="FF0000"/>
              </a:solidFill>
              <a:effectLst/>
              <a:latin typeface="+mn-ea"/>
              <a:ea typeface="+mn-ea"/>
              <a:cs typeface="+mn-cs"/>
            </a:rPr>
            <a:t>B-4</a:t>
          </a:r>
          <a:r>
            <a:rPr lang="ja-JP" altLang="en-US" sz="1050">
              <a:solidFill>
                <a:srgbClr val="FF0000"/>
              </a:solidFill>
              <a:effectLst/>
              <a:latin typeface="+mn-ea"/>
              <a:ea typeface="+mn-ea"/>
              <a:cs typeface="+mn-cs"/>
            </a:rPr>
            <a:t>で提出すること。</a:t>
          </a:r>
        </a:p>
      </xdr:txBody>
    </xdr:sp>
    <xdr:clientData/>
  </xdr:twoCellAnchor>
  <xdr:twoCellAnchor>
    <xdr:from>
      <xdr:col>79</xdr:col>
      <xdr:colOff>0</xdr:colOff>
      <xdr:row>211</xdr:row>
      <xdr:rowOff>1</xdr:rowOff>
    </xdr:from>
    <xdr:to>
      <xdr:col>86</xdr:col>
      <xdr:colOff>666750</xdr:colOff>
      <xdr:row>221</xdr:row>
      <xdr:rowOff>9524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00925" y="46472476"/>
          <a:ext cx="5467350" cy="17621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事業の資金回収・利益の見通し</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補助事業を受ける場合と受けない場合の資金回収・利益の見通しについて、同事業のイニシャルコストのうちの自己負担額、同事業による年間の売電収入額、維持管理費等に基づき簡潔に記入するとともに、根拠資料を</a:t>
          </a:r>
          <a:r>
            <a:rPr lang="en-US" altLang="ja-JP" sz="1050">
              <a:solidFill>
                <a:srgbClr val="FF0000"/>
              </a:solidFill>
              <a:effectLst/>
              <a:latin typeface="+mn-ea"/>
              <a:ea typeface="+mn-ea"/>
              <a:cs typeface="+mn-cs"/>
            </a:rPr>
            <a:t>B-11</a:t>
          </a:r>
          <a:r>
            <a:rPr lang="ja-JP" altLang="en-US" sz="1050">
              <a:solidFill>
                <a:srgbClr val="FF0000"/>
              </a:solidFill>
              <a:effectLst/>
              <a:latin typeface="+mn-ea"/>
              <a:ea typeface="+mn-ea"/>
              <a:cs typeface="+mn-cs"/>
            </a:rPr>
            <a:t>で提出すること。</a:t>
          </a:r>
        </a:p>
        <a:p>
          <a:r>
            <a:rPr lang="ja-JP" altLang="en-US" sz="1050">
              <a:solidFill>
                <a:srgbClr val="FF0000"/>
              </a:solidFill>
              <a:effectLst/>
              <a:latin typeface="+mn-ea"/>
              <a:ea typeface="+mn-ea"/>
              <a:cs typeface="+mn-cs"/>
            </a:rPr>
            <a:t>＊　補助事業を受ける場合と受けない場合の需要家への売電単価等の変化を示し、発電事業者に交付された補助金が需要家へ還元されることを定量的に示すこと。</a:t>
          </a:r>
        </a:p>
      </xdr:txBody>
    </xdr:sp>
    <xdr:clientData/>
  </xdr:twoCellAnchor>
  <xdr:twoCellAnchor>
    <xdr:from>
      <xdr:col>79</xdr:col>
      <xdr:colOff>0</xdr:colOff>
      <xdr:row>232</xdr:row>
      <xdr:rowOff>0</xdr:rowOff>
    </xdr:from>
    <xdr:to>
      <xdr:col>86</xdr:col>
      <xdr:colOff>666750</xdr:colOff>
      <xdr:row>243</xdr:row>
      <xdr:rowOff>219075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391400" y="33318450"/>
          <a:ext cx="5467350" cy="28479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事業の優位性</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は、需要家との契約内容や採用する技術、コスト等の観点から、事業の独自性・優位性・先進性・新規性等を簡潔に記入すること。</a:t>
          </a:r>
        </a:p>
        <a:p>
          <a:r>
            <a:rPr lang="ja-JP" altLang="en-US" sz="1050">
              <a:solidFill>
                <a:srgbClr val="FF0000"/>
              </a:solidFill>
              <a:effectLst/>
              <a:latin typeface="+mn-ea"/>
              <a:ea typeface="+mn-ea"/>
              <a:cs typeface="+mn-cs"/>
            </a:rPr>
            <a:t>＊　具体的には、発電予測システムや需給管理システムの機能的・技術的優位性や、卸電力市場の価格変動リスク等を踏まえた相対契約の価格決定手法、補助事業を受けない場合の売電価格（発電コストに発電事業者の利益を加算した値であって、託送料金や小売電気事業者における利益、再エネ賦課金等を含まない）と、固定価格買取制度における</a:t>
          </a:r>
          <a:r>
            <a:rPr lang="en-US" altLang="ja-JP" sz="1050">
              <a:solidFill>
                <a:srgbClr val="FF0000"/>
              </a:solidFill>
              <a:effectLst/>
              <a:latin typeface="+mn-ea"/>
              <a:ea typeface="+mn-ea"/>
              <a:cs typeface="+mn-cs"/>
            </a:rPr>
            <a:t>2020</a:t>
          </a:r>
          <a:r>
            <a:rPr lang="ja-JP" altLang="en-US" sz="1050">
              <a:solidFill>
                <a:srgbClr val="FF0000"/>
              </a:solidFill>
              <a:effectLst/>
              <a:latin typeface="+mn-ea"/>
              <a:ea typeface="+mn-ea"/>
              <a:cs typeface="+mn-cs"/>
            </a:rPr>
            <a:t>年度太陽光第</a:t>
          </a:r>
          <a:r>
            <a:rPr lang="en-US" altLang="ja-JP" sz="1050">
              <a:solidFill>
                <a:srgbClr val="FF0000"/>
              </a:solidFill>
              <a:effectLst/>
              <a:latin typeface="+mn-ea"/>
              <a:ea typeface="+mn-ea"/>
              <a:cs typeface="+mn-cs"/>
            </a:rPr>
            <a:t>7</a:t>
          </a:r>
          <a:r>
            <a:rPr lang="ja-JP" altLang="en-US" sz="1050">
              <a:solidFill>
                <a:srgbClr val="FF0000"/>
              </a:solidFill>
              <a:effectLst/>
              <a:latin typeface="+mn-ea"/>
              <a:ea typeface="+mn-ea"/>
              <a:cs typeface="+mn-cs"/>
            </a:rPr>
            <a:t>回入札の加重平均落札価格：</a:t>
          </a:r>
          <a:r>
            <a:rPr lang="en-US" altLang="ja-JP" sz="1050">
              <a:solidFill>
                <a:srgbClr val="FF0000"/>
              </a:solidFill>
              <a:effectLst/>
              <a:latin typeface="+mn-ea"/>
              <a:ea typeface="+mn-ea"/>
              <a:cs typeface="+mn-cs"/>
            </a:rPr>
            <a:t>11.20</a:t>
          </a:r>
          <a:r>
            <a:rPr lang="ja-JP" altLang="en-US" sz="1050">
              <a:solidFill>
                <a:srgbClr val="FF0000"/>
              </a:solidFill>
              <a:effectLst/>
              <a:latin typeface="+mn-ea"/>
              <a:ea typeface="+mn-ea"/>
              <a:cs typeface="+mn-cs"/>
            </a:rPr>
            <a:t>円</a:t>
          </a:r>
          <a:r>
            <a:rPr lang="en-US" altLang="ja-JP" sz="1050">
              <a:solidFill>
                <a:srgbClr val="FF0000"/>
              </a:solidFill>
              <a:effectLst/>
              <a:latin typeface="+mn-ea"/>
              <a:ea typeface="+mn-ea"/>
              <a:cs typeface="+mn-cs"/>
            </a:rPr>
            <a:t>/kWh</a:t>
          </a:r>
          <a:r>
            <a:rPr lang="ja-JP" altLang="en-US" sz="1050">
              <a:solidFill>
                <a:srgbClr val="FF0000"/>
              </a:solidFill>
              <a:effectLst/>
              <a:latin typeface="+mn-ea"/>
              <a:ea typeface="+mn-ea"/>
              <a:cs typeface="+mn-cs"/>
            </a:rPr>
            <a:t>との比較等について記入すること。</a:t>
          </a:r>
        </a:p>
        <a:p>
          <a:r>
            <a:rPr lang="ja-JP" altLang="en-US" sz="1050">
              <a:solidFill>
                <a:srgbClr val="FF0000"/>
              </a:solidFill>
              <a:effectLst/>
              <a:latin typeface="+mn-ea"/>
              <a:ea typeface="+mn-ea"/>
              <a:cs typeface="+mn-cs"/>
            </a:rPr>
            <a:t>＊　契約する需要家に対し、通常の小売から買電する場合に比べて「オフサイトコーポレート</a:t>
          </a:r>
          <a:r>
            <a:rPr lang="en-US" altLang="ja-JP" sz="1050">
              <a:solidFill>
                <a:srgbClr val="FF0000"/>
              </a:solidFill>
              <a:effectLst/>
              <a:latin typeface="+mn-ea"/>
              <a:ea typeface="+mn-ea"/>
              <a:cs typeface="+mn-cs"/>
            </a:rPr>
            <a:t>PPA</a:t>
          </a:r>
          <a:r>
            <a:rPr lang="ja-JP" altLang="en-US" sz="1050">
              <a:solidFill>
                <a:srgbClr val="FF0000"/>
              </a:solidFill>
              <a:effectLst/>
              <a:latin typeface="+mn-ea"/>
              <a:ea typeface="+mn-ea"/>
              <a:cs typeface="+mn-cs"/>
            </a:rPr>
            <a:t>」により特定の発電設備の電気を小売経由で買電する場合の柔軟性やコスト等の優位性を具体的に記入すること。</a:t>
          </a:r>
        </a:p>
      </xdr:txBody>
    </xdr:sp>
    <xdr:clientData/>
  </xdr:twoCellAnchor>
  <xdr:twoCellAnchor>
    <xdr:from>
      <xdr:col>79</xdr:col>
      <xdr:colOff>0</xdr:colOff>
      <xdr:row>245</xdr:row>
      <xdr:rowOff>114300</xdr:rowOff>
    </xdr:from>
    <xdr:to>
      <xdr:col>86</xdr:col>
      <xdr:colOff>666750</xdr:colOff>
      <xdr:row>250</xdr:row>
      <xdr:rowOff>38100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400925" y="53616225"/>
          <a:ext cx="5467350" cy="990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発電事業者・需要家間の契約年数</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は、左表は契約予定年数をリストから選択してください。右表は実際予定している年数（１年未満は切り捨て）を記入してください（</a:t>
          </a:r>
          <a:r>
            <a:rPr lang="en-US" altLang="ja-JP" sz="1050">
              <a:solidFill>
                <a:srgbClr val="FF0000"/>
              </a:solidFill>
              <a:effectLst/>
              <a:latin typeface="+mn-ea"/>
              <a:ea typeface="+mn-ea"/>
              <a:cs typeface="+mn-cs"/>
            </a:rPr>
            <a:t>B-2</a:t>
          </a:r>
          <a:r>
            <a:rPr lang="ja-JP" altLang="en-US" sz="1050">
              <a:solidFill>
                <a:srgbClr val="FF0000"/>
              </a:solidFill>
              <a:effectLst/>
              <a:latin typeface="+mn-ea"/>
              <a:ea typeface="+mn-ea"/>
              <a:cs typeface="+mn-cs"/>
            </a:rPr>
            <a:t>で提出する契約書等と整合すること。）。</a:t>
          </a:r>
        </a:p>
      </xdr:txBody>
    </xdr:sp>
    <xdr:clientData/>
  </xdr:twoCellAnchor>
  <xdr:twoCellAnchor>
    <xdr:from>
      <xdr:col>79</xdr:col>
      <xdr:colOff>9525</xdr:colOff>
      <xdr:row>250</xdr:row>
      <xdr:rowOff>161925</xdr:rowOff>
    </xdr:from>
    <xdr:to>
      <xdr:col>86</xdr:col>
      <xdr:colOff>676275</xdr:colOff>
      <xdr:row>256</xdr:row>
      <xdr:rowOff>133350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410450" y="54730650"/>
          <a:ext cx="5467350" cy="1285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地域のレジリエンス強化に向けた方策</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は、再エネ電力を有効活用するための、災害時の自立性（災害時対応の分電盤の設置等）や蓄電機能の構成・取組みについて記入すること。</a:t>
          </a:r>
          <a:endParaRPr lang="en-US" altLang="ja-JP" sz="1050">
            <a:solidFill>
              <a:srgbClr val="FF0000"/>
            </a:solidFill>
            <a:effectLst/>
            <a:latin typeface="+mn-ea"/>
            <a:ea typeface="+mn-ea"/>
            <a:cs typeface="+mn-cs"/>
          </a:endParaRPr>
        </a:p>
        <a:p>
          <a:endParaRPr lang="ja-JP" altLang="en-US" sz="1050">
            <a:solidFill>
              <a:srgbClr val="FF0000"/>
            </a:solidFill>
            <a:effectLst/>
            <a:latin typeface="+mn-ea"/>
            <a:ea typeface="+mn-ea"/>
            <a:cs typeface="+mn-cs"/>
          </a:endParaRPr>
        </a:p>
      </xdr:txBody>
    </xdr:sp>
    <xdr:clientData/>
  </xdr:twoCellAnchor>
  <xdr:twoCellAnchor>
    <xdr:from>
      <xdr:col>79</xdr:col>
      <xdr:colOff>0</xdr:colOff>
      <xdr:row>261</xdr:row>
      <xdr:rowOff>66675</xdr:rowOff>
    </xdr:from>
    <xdr:to>
      <xdr:col>86</xdr:col>
      <xdr:colOff>666750</xdr:colOff>
      <xdr:row>267</xdr:row>
      <xdr:rowOff>9525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400925" y="57073800"/>
          <a:ext cx="5467350" cy="1371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持続可能な事業実施に向けた方策</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は、資源循環や地域との共生等、持続可能な事業実施に向けて講じている、又は計画している措置について、以下の観点に留意して記入するとともに、</a:t>
          </a:r>
          <a:r>
            <a:rPr lang="en-US" altLang="ja-JP" sz="1050">
              <a:solidFill>
                <a:srgbClr val="FF0000"/>
              </a:solidFill>
              <a:effectLst/>
              <a:latin typeface="+mn-ea"/>
              <a:ea typeface="+mn-ea"/>
              <a:cs typeface="+mn-cs"/>
            </a:rPr>
            <a:t>B-13</a:t>
          </a:r>
          <a:r>
            <a:rPr lang="ja-JP" altLang="en-US" sz="1050">
              <a:solidFill>
                <a:srgbClr val="FF0000"/>
              </a:solidFill>
              <a:effectLst/>
              <a:latin typeface="+mn-ea"/>
              <a:ea typeface="+mn-ea"/>
              <a:cs typeface="+mn-cs"/>
            </a:rPr>
            <a:t>で資料を提出すること。</a:t>
          </a:r>
        </a:p>
        <a:p>
          <a:r>
            <a:rPr lang="ja-JP" altLang="en-US" sz="1050">
              <a:solidFill>
                <a:srgbClr val="FF0000"/>
              </a:solidFill>
              <a:effectLst/>
              <a:latin typeface="+mn-ea"/>
              <a:ea typeface="+mn-ea"/>
              <a:cs typeface="+mn-cs"/>
            </a:rPr>
            <a:t>留意すべき観点：太陽光発電設備の廃棄費用の積立、事業終了後の撤去・処分の実施に係る方針、住民説明会の開催等、地域との共生に向けた取組み。</a:t>
          </a:r>
        </a:p>
        <a:p>
          <a:endParaRPr lang="ja-JP" altLang="en-US" sz="1050">
            <a:solidFill>
              <a:srgbClr val="FF0000"/>
            </a:solidFill>
            <a:effectLst/>
            <a:latin typeface="+mn-ea"/>
            <a:ea typeface="+mn-ea"/>
            <a:cs typeface="+mn-cs"/>
          </a:endParaRPr>
        </a:p>
      </xdr:txBody>
    </xdr:sp>
    <xdr:clientData/>
  </xdr:twoCellAnchor>
  <xdr:twoCellAnchor>
    <xdr:from>
      <xdr:col>79</xdr:col>
      <xdr:colOff>0</xdr:colOff>
      <xdr:row>274</xdr:row>
      <xdr:rowOff>19051</xdr:rowOff>
    </xdr:from>
    <xdr:to>
      <xdr:col>86</xdr:col>
      <xdr:colOff>657225</xdr:colOff>
      <xdr:row>278</xdr:row>
      <xdr:rowOff>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400925" y="59988451"/>
          <a:ext cx="5457825" cy="857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導入技術・スキームの今後の活用・展開の見通し</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は、補助事業により導入する技術や実現するスキーム等について、今後、どのように活用・展開されることが期待されるか具体的に記入するとともに、</a:t>
          </a:r>
          <a:r>
            <a:rPr lang="en-US" altLang="ja-JP" sz="1050">
              <a:solidFill>
                <a:srgbClr val="FF0000"/>
              </a:solidFill>
              <a:effectLst/>
              <a:latin typeface="+mn-ea"/>
              <a:ea typeface="+mn-ea"/>
              <a:cs typeface="+mn-cs"/>
            </a:rPr>
            <a:t>B-3</a:t>
          </a:r>
          <a:r>
            <a:rPr lang="ja-JP" altLang="en-US" sz="1050">
              <a:solidFill>
                <a:srgbClr val="FF0000"/>
              </a:solidFill>
              <a:effectLst/>
              <a:latin typeface="+mn-ea"/>
              <a:ea typeface="+mn-ea"/>
              <a:cs typeface="+mn-cs"/>
            </a:rPr>
            <a:t>で資料を提出すること。</a:t>
          </a:r>
        </a:p>
        <a:p>
          <a:endParaRPr lang="ja-JP" altLang="en-US" sz="1050">
            <a:solidFill>
              <a:srgbClr val="FF0000"/>
            </a:solidFill>
            <a:effectLst/>
            <a:latin typeface="+mn-ea"/>
            <a:ea typeface="+mn-ea"/>
            <a:cs typeface="+mn-cs"/>
          </a:endParaRPr>
        </a:p>
      </xdr:txBody>
    </xdr:sp>
    <xdr:clientData/>
  </xdr:twoCellAnchor>
  <xdr:twoCellAnchor>
    <xdr:from>
      <xdr:col>79</xdr:col>
      <xdr:colOff>9525</xdr:colOff>
      <xdr:row>280</xdr:row>
      <xdr:rowOff>171450</xdr:rowOff>
    </xdr:from>
    <xdr:to>
      <xdr:col>86</xdr:col>
      <xdr:colOff>676275</xdr:colOff>
      <xdr:row>283</xdr:row>
      <xdr:rowOff>66675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410450" y="62626875"/>
          <a:ext cx="5467350" cy="5524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ＣＯ２削減効果</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ＣＯ</a:t>
          </a:r>
          <a:r>
            <a:rPr lang="en-US" altLang="ja-JP" sz="1050">
              <a:solidFill>
                <a:srgbClr val="FF0000"/>
              </a:solidFill>
              <a:effectLst/>
              <a:latin typeface="+mn-ea"/>
              <a:ea typeface="+mn-ea"/>
              <a:cs typeface="+mn-cs"/>
            </a:rPr>
            <a:t>2</a:t>
          </a:r>
          <a:r>
            <a:rPr lang="ja-JP" altLang="en-US" sz="1050">
              <a:solidFill>
                <a:srgbClr val="FF0000"/>
              </a:solidFill>
              <a:effectLst/>
              <a:latin typeface="+mn-ea"/>
              <a:ea typeface="+mn-ea"/>
              <a:cs typeface="+mn-cs"/>
            </a:rPr>
            <a:t>削減効果の算定根拠</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により算定したＣＯ</a:t>
          </a:r>
          <a:r>
            <a:rPr lang="en-US" altLang="ja-JP" sz="1050">
              <a:solidFill>
                <a:srgbClr val="FF0000"/>
              </a:solidFill>
              <a:effectLst/>
              <a:latin typeface="+mn-ea"/>
              <a:ea typeface="+mn-ea"/>
              <a:cs typeface="+mn-cs"/>
            </a:rPr>
            <a:t>2</a:t>
          </a:r>
          <a:r>
            <a:rPr lang="ja-JP" altLang="en-US" sz="1050">
              <a:solidFill>
                <a:srgbClr val="FF0000"/>
              </a:solidFill>
              <a:effectLst/>
              <a:latin typeface="+mn-ea"/>
              <a:ea typeface="+mn-ea"/>
              <a:cs typeface="+mn-cs"/>
            </a:rPr>
            <a:t>削減量を記入すること。</a:t>
          </a:r>
        </a:p>
        <a:p>
          <a:endParaRPr lang="ja-JP" altLang="en-US" sz="1050">
            <a:solidFill>
              <a:srgbClr val="FF0000"/>
            </a:solidFill>
            <a:effectLst/>
            <a:latin typeface="+mn-ea"/>
            <a:ea typeface="+mn-ea"/>
            <a:cs typeface="+mn-cs"/>
          </a:endParaRPr>
        </a:p>
      </xdr:txBody>
    </xdr:sp>
    <xdr:clientData/>
  </xdr:twoCellAnchor>
  <xdr:twoCellAnchor>
    <xdr:from>
      <xdr:col>79</xdr:col>
      <xdr:colOff>0</xdr:colOff>
      <xdr:row>284</xdr:row>
      <xdr:rowOff>9525</xdr:rowOff>
    </xdr:from>
    <xdr:to>
      <xdr:col>86</xdr:col>
      <xdr:colOff>657225</xdr:colOff>
      <xdr:row>296</xdr:row>
      <xdr:rowOff>180975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400925" y="63341250"/>
          <a:ext cx="5457825" cy="2781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ＣＯ２削減効果の算定根拠</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は「別添のとおり」と記入し、原則として、「地球温暖化対策事業効果算定ガイドブック＜補助事業申請者用＞（平成</a:t>
          </a:r>
          <a:r>
            <a:rPr lang="en-US" altLang="ja-JP" sz="1050">
              <a:solidFill>
                <a:srgbClr val="FF0000"/>
              </a:solidFill>
              <a:effectLst/>
              <a:latin typeface="+mn-ea"/>
              <a:ea typeface="+mn-ea"/>
              <a:cs typeface="+mn-cs"/>
            </a:rPr>
            <a:t>29</a:t>
          </a:r>
          <a:r>
            <a:rPr lang="ja-JP" altLang="en-US" sz="1050">
              <a:solidFill>
                <a:srgbClr val="FF0000"/>
              </a:solidFill>
              <a:effectLst/>
              <a:latin typeface="+mn-ea"/>
              <a:ea typeface="+mn-ea"/>
              <a:cs typeface="+mn-cs"/>
            </a:rPr>
            <a:t>年２月環境省地球環境局）」（以下「ガイドブック」という。）において使用するエクセルファイル（「補助事業申請者向けハード対策事業計算ファイル」）により、事業の直接効果を算定した上で、同ファイルを</a:t>
          </a:r>
          <a:r>
            <a:rPr lang="en-US" altLang="ja-JP" sz="1050">
              <a:solidFill>
                <a:srgbClr val="FF0000"/>
              </a:solidFill>
              <a:effectLst/>
              <a:latin typeface="+mn-ea"/>
              <a:ea typeface="+mn-ea"/>
              <a:cs typeface="+mn-cs"/>
            </a:rPr>
            <a:t>B-6</a:t>
          </a:r>
          <a:r>
            <a:rPr lang="ja-JP" altLang="en-US" sz="1050">
              <a:solidFill>
                <a:srgbClr val="FF0000"/>
              </a:solidFill>
              <a:effectLst/>
              <a:latin typeface="+mn-ea"/>
              <a:ea typeface="+mn-ea"/>
              <a:cs typeface="+mn-cs"/>
            </a:rPr>
            <a:t>で提出すること。</a:t>
          </a:r>
        </a:p>
        <a:p>
          <a:r>
            <a:rPr lang="ja-JP" altLang="en-US" sz="1050">
              <a:solidFill>
                <a:srgbClr val="FF0000"/>
              </a:solidFill>
              <a:effectLst/>
              <a:latin typeface="+mn-ea"/>
              <a:ea typeface="+mn-ea"/>
              <a:cs typeface="+mn-cs"/>
            </a:rPr>
            <a:t>　なお、エクセルファイル（「補助事業申請者向けハード対策事業計算ファイル」）において記載する各々の設定根拠・引用元に係る具体的資料（</a:t>
          </a:r>
          <a:r>
            <a:rPr lang="en-US" altLang="ja-JP" sz="1050">
              <a:solidFill>
                <a:srgbClr val="FF0000"/>
              </a:solidFill>
              <a:effectLst/>
              <a:latin typeface="+mn-ea"/>
              <a:ea typeface="+mn-ea"/>
              <a:cs typeface="+mn-cs"/>
            </a:rPr>
            <a:t>B-6</a:t>
          </a:r>
          <a:r>
            <a:rPr lang="ja-JP" altLang="en-US" sz="1050">
              <a:solidFill>
                <a:srgbClr val="FF0000"/>
              </a:solidFill>
              <a:effectLst/>
              <a:latin typeface="+mn-ea"/>
              <a:ea typeface="+mn-ea"/>
              <a:cs typeface="+mn-cs"/>
            </a:rPr>
            <a:t>）を添付すること。</a:t>
          </a:r>
        </a:p>
        <a:p>
          <a:r>
            <a:rPr lang="ja-JP" altLang="en-US" sz="1050">
              <a:solidFill>
                <a:srgbClr val="FF0000"/>
              </a:solidFill>
              <a:effectLst/>
              <a:latin typeface="+mn-ea"/>
              <a:ea typeface="+mn-ea"/>
              <a:cs typeface="+mn-cs"/>
            </a:rPr>
            <a:t>　算定対象とするＣＯ２削減効果は、需要家に対して直接的に供給することができた再エネ電力による、当該需要家における電力由来ＣＯ２排出量の削減分とすること。具体的には、</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需給バランスの概要</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における供給可能見込量に基づきＣＯ２削減効果を算出することとし、需要家へ供給を行わなかった再エネ電力、又は需要量を超過した再エネ電力はＣＯ２削減効果の対象とはしない。</a:t>
          </a:r>
        </a:p>
      </xdr:txBody>
    </xdr:sp>
    <xdr:clientData/>
  </xdr:twoCellAnchor>
  <xdr:twoCellAnchor>
    <xdr:from>
      <xdr:col>79</xdr:col>
      <xdr:colOff>0</xdr:colOff>
      <xdr:row>299</xdr:row>
      <xdr:rowOff>142876</xdr:rowOff>
    </xdr:from>
    <xdr:to>
      <xdr:col>86</xdr:col>
      <xdr:colOff>647700</xdr:colOff>
      <xdr:row>311</xdr:row>
      <xdr:rowOff>47626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400925" y="65560576"/>
          <a:ext cx="5448300" cy="24574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ＣＯ２削減コスト・算定根拠</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ＣＯ２削減効果</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の「・事業による直接効果」に記入したＣＯ２削減量１トンを削減するために必要なコスト（円／ｔＣＯ２）について設置コスト（補助対象経費支出予定額（単年度事業の場合は別紙２の</a:t>
          </a:r>
          <a:r>
            <a:rPr lang="ja-JP" altLang="ja-JP" sz="1100">
              <a:solidFill>
                <a:srgbClr val="FF0000"/>
              </a:solidFill>
              <a:effectLst/>
              <a:latin typeface="+mn-lt"/>
              <a:ea typeface="+mn-ea"/>
              <a:cs typeface="+mn-cs"/>
            </a:rPr>
            <a:t>補助対象経費支出予定額</a:t>
          </a:r>
          <a:r>
            <a:rPr lang="ja-JP" altLang="en-US" sz="1050">
              <a:solidFill>
                <a:srgbClr val="FF0000"/>
              </a:solidFill>
              <a:effectLst/>
              <a:latin typeface="+mn-ea"/>
              <a:ea typeface="+mn-ea"/>
              <a:cs typeface="+mn-cs"/>
            </a:rPr>
            <a:t>）</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法定耐用年数</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ＣＯ２削減量／年）及び運用コスト（ランニングコスト（見込み）／年</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ＣＯ２削減量／年）を算出します。補助対象経費支出予定額（</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）、設備の法定年数及び</a:t>
          </a:r>
          <a:r>
            <a:rPr kumimoji="0" lang="ja-JP" altLang="en-US" sz="1050" b="0"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ランニングコスト（見込み）</a:t>
          </a:r>
          <a:r>
            <a:rPr lang="ja-JP" altLang="en-US" sz="1100">
              <a:solidFill>
                <a:srgbClr val="FF0000"/>
              </a:solidFill>
              <a:effectLst/>
              <a:latin typeface="+mn-lt"/>
              <a:ea typeface="+mn-ea"/>
              <a:cs typeface="+mn-cs"/>
            </a:rPr>
            <a:t>を記入し、</a:t>
          </a:r>
          <a:r>
            <a:rPr lang="ja-JP" altLang="en-US" sz="1050">
              <a:solidFill>
                <a:srgbClr val="FF0000"/>
              </a:solidFill>
              <a:effectLst/>
              <a:latin typeface="+mn-ea"/>
              <a:ea typeface="+mn-ea"/>
              <a:cs typeface="+mn-cs"/>
            </a:rPr>
            <a:t>それらの算定根拠を</a:t>
          </a:r>
          <a:r>
            <a:rPr lang="en-US" altLang="ja-JP" sz="1050">
              <a:solidFill>
                <a:srgbClr val="FF0000"/>
              </a:solidFill>
              <a:effectLst/>
              <a:latin typeface="+mn-ea"/>
              <a:ea typeface="+mn-ea"/>
              <a:cs typeface="+mn-cs"/>
            </a:rPr>
            <a:t>B-6</a:t>
          </a:r>
          <a:r>
            <a:rPr lang="ja-JP" altLang="en-US" sz="1050">
              <a:solidFill>
                <a:srgbClr val="FF0000"/>
              </a:solidFill>
              <a:effectLst/>
              <a:latin typeface="+mn-ea"/>
              <a:ea typeface="+mn-ea"/>
              <a:cs typeface="+mn-cs"/>
            </a:rPr>
            <a:t>又は</a:t>
          </a:r>
          <a:r>
            <a:rPr lang="en-US" altLang="ja-JP" sz="1050">
              <a:solidFill>
                <a:srgbClr val="FF0000"/>
              </a:solidFill>
              <a:effectLst/>
              <a:latin typeface="+mn-ea"/>
              <a:ea typeface="+mn-ea"/>
              <a:cs typeface="+mn-cs"/>
            </a:rPr>
            <a:t>B-10</a:t>
          </a:r>
          <a:r>
            <a:rPr lang="ja-JP" altLang="en-US" sz="1050">
              <a:solidFill>
                <a:srgbClr val="FF0000"/>
              </a:solidFill>
              <a:effectLst/>
              <a:latin typeface="+mn-ea"/>
              <a:ea typeface="+mn-ea"/>
              <a:cs typeface="+mn-cs"/>
            </a:rPr>
            <a:t>で提出すること。　</a:t>
          </a:r>
          <a:endParaRPr lang="en-US" altLang="ja-JP" sz="1050">
            <a:solidFill>
              <a:srgbClr val="FF0000"/>
            </a:solidFill>
            <a:effectLst/>
            <a:latin typeface="+mn-ea"/>
            <a:ea typeface="+mn-ea"/>
            <a:cs typeface="+mn-cs"/>
          </a:endParaRPr>
        </a:p>
        <a:p>
          <a:r>
            <a:rPr lang="ja-JP" altLang="en-US" sz="1050">
              <a:solidFill>
                <a:srgbClr val="FF0000"/>
              </a:solidFill>
              <a:effectLst/>
              <a:latin typeface="+mn-ea"/>
              <a:ea typeface="+mn-ea"/>
              <a:cs typeface="+mn-cs"/>
            </a:rPr>
            <a:t>　</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 補助対象経費支出予定額は、別紙２「補助対象経費支出予定額」とリンクして</a:t>
          </a:r>
          <a:endParaRPr lang="en-US" altLang="ja-JP" sz="1050">
            <a:solidFill>
              <a:srgbClr val="FF0000"/>
            </a:solidFill>
            <a:effectLst/>
            <a:latin typeface="+mn-ea"/>
            <a:ea typeface="+mn-ea"/>
            <a:cs typeface="+mn-cs"/>
          </a:endParaRPr>
        </a:p>
        <a:p>
          <a:r>
            <a:rPr lang="ja-JP" altLang="en-US" sz="1050">
              <a:solidFill>
                <a:srgbClr val="FF0000"/>
              </a:solidFill>
              <a:effectLst/>
              <a:latin typeface="+mn-ea"/>
              <a:ea typeface="+mn-ea"/>
              <a:cs typeface="+mn-cs"/>
            </a:rPr>
            <a:t>　　います（ここでの入力はできません。）。</a:t>
          </a:r>
        </a:p>
      </xdr:txBody>
    </xdr:sp>
    <xdr:clientData/>
  </xdr:twoCellAnchor>
  <xdr:twoCellAnchor>
    <xdr:from>
      <xdr:col>79</xdr:col>
      <xdr:colOff>0</xdr:colOff>
      <xdr:row>314</xdr:row>
      <xdr:rowOff>76200</xdr:rowOff>
    </xdr:from>
    <xdr:to>
      <xdr:col>86</xdr:col>
      <xdr:colOff>657225</xdr:colOff>
      <xdr:row>319</xdr:row>
      <xdr:rowOff>19050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400925" y="68675250"/>
          <a:ext cx="5457825" cy="9906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ea"/>
              <a:ea typeface="+mn-ea"/>
              <a:cs typeface="+mn-cs"/>
            </a:rPr>
            <a:t>＜事業の実施体制＞は、補助事業の実施体制について、発注先に加え、補助事業者内の施工監理や経理等の体制を含め記入するか、</a:t>
          </a:r>
          <a:r>
            <a:rPr lang="en-US" altLang="ja-JP" sz="1050">
              <a:solidFill>
                <a:srgbClr val="FF0000"/>
              </a:solidFill>
              <a:effectLst/>
              <a:latin typeface="+mn-ea"/>
              <a:ea typeface="+mn-ea"/>
              <a:cs typeface="+mn-cs"/>
            </a:rPr>
            <a:t>B-15</a:t>
          </a:r>
          <a:r>
            <a:rPr lang="ja-JP" altLang="en-US" sz="1050">
              <a:solidFill>
                <a:srgbClr val="FF0000"/>
              </a:solidFill>
              <a:effectLst/>
              <a:latin typeface="+mn-ea"/>
              <a:ea typeface="+mn-ea"/>
              <a:cs typeface="+mn-cs"/>
            </a:rPr>
            <a:t>で資料を提出すること。</a:t>
          </a:r>
        </a:p>
        <a:p>
          <a:r>
            <a:rPr lang="ja-JP" altLang="en-US" sz="1050">
              <a:solidFill>
                <a:srgbClr val="FF0000"/>
              </a:solidFill>
              <a:effectLst/>
              <a:latin typeface="+mn-ea"/>
              <a:ea typeface="+mn-ea"/>
              <a:cs typeface="+mn-cs"/>
            </a:rPr>
            <a:t>＊　補助対象設備の運営方法や稼働状況の監視方法等に関する体制も記入すること。</a:t>
          </a:r>
        </a:p>
      </xdr:txBody>
    </xdr:sp>
    <xdr:clientData/>
  </xdr:twoCellAnchor>
  <xdr:twoCellAnchor>
    <xdr:from>
      <xdr:col>79</xdr:col>
      <xdr:colOff>0</xdr:colOff>
      <xdr:row>334</xdr:row>
      <xdr:rowOff>0</xdr:rowOff>
    </xdr:from>
    <xdr:to>
      <xdr:col>86</xdr:col>
      <xdr:colOff>666750</xdr:colOff>
      <xdr:row>337</xdr:row>
      <xdr:rowOff>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91400" y="54349650"/>
          <a:ext cx="5467350" cy="628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ea"/>
              <a:ea typeface="+mn-ea"/>
              <a:cs typeface="+mn-cs"/>
            </a:rPr>
            <a:t>＜資金計画＞は、補助事業に要する経費を支払うための資金の調達計画及び調達方法を記入するとともに、その根拠資料を</a:t>
          </a:r>
          <a:r>
            <a:rPr lang="en-US" altLang="ja-JP" sz="1050">
              <a:solidFill>
                <a:srgbClr val="FF0000"/>
              </a:solidFill>
              <a:effectLst/>
              <a:latin typeface="+mn-ea"/>
              <a:ea typeface="+mn-ea"/>
              <a:cs typeface="+mn-cs"/>
            </a:rPr>
            <a:t>C-5</a:t>
          </a:r>
          <a:r>
            <a:rPr lang="ja-JP" altLang="en-US" sz="1050">
              <a:solidFill>
                <a:srgbClr val="FF0000"/>
              </a:solidFill>
              <a:effectLst/>
              <a:latin typeface="+mn-ea"/>
              <a:ea typeface="+mn-ea"/>
              <a:cs typeface="+mn-cs"/>
            </a:rPr>
            <a:t>で提出すること。</a:t>
          </a:r>
        </a:p>
      </xdr:txBody>
    </xdr:sp>
    <xdr:clientData/>
  </xdr:twoCellAnchor>
  <xdr:twoCellAnchor>
    <xdr:from>
      <xdr:col>79</xdr:col>
      <xdr:colOff>9525</xdr:colOff>
      <xdr:row>349</xdr:row>
      <xdr:rowOff>19051</xdr:rowOff>
    </xdr:from>
    <xdr:to>
      <xdr:col>86</xdr:col>
      <xdr:colOff>676275</xdr:colOff>
      <xdr:row>351</xdr:row>
      <xdr:rowOff>66676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400925" y="56492776"/>
          <a:ext cx="5467350" cy="41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ea"/>
              <a:ea typeface="+mn-ea"/>
              <a:cs typeface="+mn-cs"/>
            </a:rPr>
            <a:t>＜補助対象経費の調達先＞は、①補助事業者自身、又は②その他を選択すること。</a:t>
          </a:r>
        </a:p>
      </xdr:txBody>
    </xdr:sp>
    <xdr:clientData/>
  </xdr:twoCellAnchor>
  <xdr:twoCellAnchor>
    <xdr:from>
      <xdr:col>79</xdr:col>
      <xdr:colOff>0</xdr:colOff>
      <xdr:row>357</xdr:row>
      <xdr:rowOff>238124</xdr:rowOff>
    </xdr:from>
    <xdr:to>
      <xdr:col>86</xdr:col>
      <xdr:colOff>666750</xdr:colOff>
      <xdr:row>364</xdr:row>
      <xdr:rowOff>123824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400925" y="78028799"/>
          <a:ext cx="5467350" cy="1495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他の補助金との関係</a:t>
          </a:r>
          <a:r>
            <a:rPr lang="en-US" altLang="ja-JP" sz="1050">
              <a:solidFill>
                <a:srgbClr val="FF0000"/>
              </a:solidFill>
              <a:effectLst/>
              <a:latin typeface="+mn-ea"/>
              <a:ea typeface="+mn-ea"/>
              <a:cs typeface="+mn-cs"/>
            </a:rPr>
            <a:t>】</a:t>
          </a:r>
        </a:p>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 他の国の補助金等（固定価格買取制度を含む。）への応募状況等を記入すること。該当しない場合は、「該当なし」にチェックを入れること。</a:t>
          </a:r>
          <a:endParaRPr lang="en-US" altLang="ja-JP" sz="1050">
            <a:solidFill>
              <a:srgbClr val="FF0000"/>
            </a:solidFill>
            <a:effectLst/>
            <a:latin typeface="+mn-ea"/>
            <a:ea typeface="+mn-ea"/>
            <a:cs typeface="+mn-cs"/>
          </a:endParaRPr>
        </a:p>
        <a:p>
          <a:endParaRPr lang="en-US" altLang="ja-JP" sz="1050">
            <a:solidFill>
              <a:srgbClr val="FF0000"/>
            </a:solidFill>
            <a:effectLst/>
            <a:latin typeface="+mn-ea"/>
            <a:ea typeface="+mn-ea"/>
            <a:cs typeface="+mn-cs"/>
          </a:endParaRPr>
        </a:p>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 他の補助金に応募している場合においては、「この補助金が採択されたときはこの補助金を活用することを約します。」にチェックを入れること。</a:t>
          </a:r>
        </a:p>
      </xdr:txBody>
    </xdr:sp>
    <xdr:clientData/>
  </xdr:twoCellAnchor>
  <xdr:twoCellAnchor>
    <xdr:from>
      <xdr:col>79</xdr:col>
      <xdr:colOff>0</xdr:colOff>
      <xdr:row>365</xdr:row>
      <xdr:rowOff>190499</xdr:rowOff>
    </xdr:from>
    <xdr:to>
      <xdr:col>86</xdr:col>
      <xdr:colOff>666750</xdr:colOff>
      <xdr:row>371</xdr:row>
      <xdr:rowOff>66675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91400" y="77133449"/>
          <a:ext cx="5467350" cy="10287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許認可、権利関係等事業実施の前提となる事項及び実施上問題となる事項</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は、補助事業遂行上、許認可、権利関係等関係者間の調整が必要となる事項について記入すること。該当しない場合は、「該当なし」にチェックを入れること。</a:t>
          </a:r>
        </a:p>
      </xdr:txBody>
    </xdr:sp>
    <xdr:clientData/>
  </xdr:twoCellAnchor>
  <xdr:twoCellAnchor>
    <xdr:from>
      <xdr:col>79</xdr:col>
      <xdr:colOff>0</xdr:colOff>
      <xdr:row>375</xdr:row>
      <xdr:rowOff>9525</xdr:rowOff>
    </xdr:from>
    <xdr:to>
      <xdr:col>86</xdr:col>
      <xdr:colOff>666750</xdr:colOff>
      <xdr:row>376</xdr:row>
      <xdr:rowOff>180975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391400" y="61531500"/>
          <a:ext cx="5467350" cy="3905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設備の保守計画</a:t>
          </a:r>
          <a:r>
            <a:rPr lang="en-US" altLang="ja-JP" sz="1050">
              <a:solidFill>
                <a:srgbClr val="FF0000"/>
              </a:solidFill>
              <a:effectLst/>
              <a:latin typeface="+mn-ea"/>
              <a:ea typeface="+mn-ea"/>
              <a:cs typeface="+mn-cs"/>
            </a:rPr>
            <a:t>】</a:t>
          </a:r>
          <a:r>
            <a:rPr lang="ja-JP" altLang="en-US" sz="1050">
              <a:solidFill>
                <a:srgbClr val="FF0000"/>
              </a:solidFill>
              <a:effectLst/>
              <a:latin typeface="+mn-ea"/>
              <a:ea typeface="+mn-ea"/>
              <a:cs typeface="+mn-cs"/>
            </a:rPr>
            <a:t>は、導入する設備の保守計画を記入すること（</a:t>
          </a:r>
          <a:r>
            <a:rPr lang="en-US" altLang="ja-JP" sz="1050">
              <a:solidFill>
                <a:srgbClr val="FF0000"/>
              </a:solidFill>
              <a:effectLst/>
              <a:latin typeface="+mn-ea"/>
              <a:ea typeface="+mn-ea"/>
              <a:cs typeface="+mn-cs"/>
            </a:rPr>
            <a:t>B-16</a:t>
          </a:r>
          <a:r>
            <a:rPr lang="ja-JP" altLang="en-US" sz="1050">
              <a:solidFill>
                <a:srgbClr val="FF0000"/>
              </a:solidFill>
              <a:effectLst/>
              <a:latin typeface="+mn-ea"/>
              <a:ea typeface="+mn-ea"/>
              <a:cs typeface="+mn-cs"/>
            </a:rPr>
            <a:t>で提出可）。</a:t>
          </a:r>
        </a:p>
      </xdr:txBody>
    </xdr:sp>
    <xdr:clientData/>
  </xdr:twoCellAnchor>
  <xdr:twoCellAnchor>
    <xdr:from>
      <xdr:col>79</xdr:col>
      <xdr:colOff>38100</xdr:colOff>
      <xdr:row>394</xdr:row>
      <xdr:rowOff>238124</xdr:rowOff>
    </xdr:from>
    <xdr:to>
      <xdr:col>87</xdr:col>
      <xdr:colOff>19050</xdr:colOff>
      <xdr:row>399</xdr:row>
      <xdr:rowOff>133349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439025" y="86315549"/>
          <a:ext cx="5467350" cy="10382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ea"/>
              <a:ea typeface="+mn-ea"/>
              <a:cs typeface="+mn-cs"/>
            </a:rPr>
            <a:t>＜事業実施スケジュール＞は、令和４年１月３１日までに事業を完了することを確認し、チェックボックスにチェックを入れるとともに、</a:t>
          </a:r>
          <a:r>
            <a:rPr lang="ja-JP" altLang="ja-JP" sz="1100">
              <a:solidFill>
                <a:srgbClr val="FF0000"/>
              </a:solidFill>
              <a:effectLst/>
              <a:latin typeface="+mn-lt"/>
              <a:ea typeface="+mn-ea"/>
              <a:cs typeface="+mn-cs"/>
            </a:rPr>
            <a:t>事業の実施スケジュールを</a:t>
          </a:r>
          <a:r>
            <a:rPr lang="en-US" altLang="ja-JP" sz="1050">
              <a:solidFill>
                <a:srgbClr val="FF0000"/>
              </a:solidFill>
              <a:effectLst/>
              <a:latin typeface="+mn-ea"/>
              <a:ea typeface="+mn-ea"/>
              <a:cs typeface="+mn-cs"/>
            </a:rPr>
            <a:t>B-14</a:t>
          </a:r>
          <a:r>
            <a:rPr lang="ja-JP" altLang="en-US" sz="1050">
              <a:solidFill>
                <a:srgbClr val="FF0000"/>
              </a:solidFill>
              <a:effectLst/>
              <a:latin typeface="+mn-ea"/>
              <a:ea typeface="+mn-ea"/>
              <a:cs typeface="+mn-cs"/>
            </a:rPr>
            <a:t>で提出すること。</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358</xdr:row>
          <xdr:rowOff>66675</xdr:rowOff>
        </xdr:from>
        <xdr:to>
          <xdr:col>7</xdr:col>
          <xdr:colOff>38100</xdr:colOff>
          <xdr:row>358</xdr:row>
          <xdr:rowOff>200025</xdr:rowOff>
        </xdr:to>
        <xdr:sp macro="" textlink="">
          <xdr:nvSpPr>
            <xdr:cNvPr id="6145" name="CheckBox12"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359</xdr:row>
          <xdr:rowOff>66675</xdr:rowOff>
        </xdr:from>
        <xdr:to>
          <xdr:col>7</xdr:col>
          <xdr:colOff>38100</xdr:colOff>
          <xdr:row>359</xdr:row>
          <xdr:rowOff>200025</xdr:rowOff>
        </xdr:to>
        <xdr:sp macro="" textlink="">
          <xdr:nvSpPr>
            <xdr:cNvPr id="6146" name="CheckBox13"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366</xdr:row>
          <xdr:rowOff>66675</xdr:rowOff>
        </xdr:from>
        <xdr:to>
          <xdr:col>7</xdr:col>
          <xdr:colOff>38100</xdr:colOff>
          <xdr:row>366</xdr:row>
          <xdr:rowOff>200025</xdr:rowOff>
        </xdr:to>
        <xdr:sp macro="" textlink="">
          <xdr:nvSpPr>
            <xdr:cNvPr id="6147" name="CheckBox15"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367</xdr:row>
          <xdr:rowOff>66675</xdr:rowOff>
        </xdr:from>
        <xdr:to>
          <xdr:col>7</xdr:col>
          <xdr:colOff>38100</xdr:colOff>
          <xdr:row>367</xdr:row>
          <xdr:rowOff>200025</xdr:rowOff>
        </xdr:to>
        <xdr:sp macro="" textlink="">
          <xdr:nvSpPr>
            <xdr:cNvPr id="6148" name="CheckBox16"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187</xdr:row>
          <xdr:rowOff>66675</xdr:rowOff>
        </xdr:from>
        <xdr:to>
          <xdr:col>7</xdr:col>
          <xdr:colOff>38100</xdr:colOff>
          <xdr:row>187</xdr:row>
          <xdr:rowOff>200025</xdr:rowOff>
        </xdr:to>
        <xdr:sp macro="" textlink="">
          <xdr:nvSpPr>
            <xdr:cNvPr id="6149" name="CheckBox8"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0</xdr:colOff>
      <xdr:row>327</xdr:row>
      <xdr:rowOff>0</xdr:rowOff>
    </xdr:from>
    <xdr:to>
      <xdr:col>86</xdr:col>
      <xdr:colOff>666750</xdr:colOff>
      <xdr:row>329</xdr:row>
      <xdr:rowOff>200025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400925" y="71399400"/>
          <a:ext cx="5467350" cy="6762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ea"/>
              <a:ea typeface="+mn-ea"/>
              <a:cs typeface="+mn-cs"/>
            </a:rPr>
            <a:t>＜財務内容（代表事業者）＞は、代表事業者の流動資産、流動負債、自己資本、総資本を記載し、その根拠となる決算書を添付すること（</a:t>
          </a:r>
          <a:r>
            <a:rPr lang="en-US" altLang="ja-JP" sz="1050">
              <a:solidFill>
                <a:srgbClr val="FF0000"/>
              </a:solidFill>
              <a:effectLst/>
              <a:latin typeface="+mn-ea"/>
              <a:ea typeface="+mn-ea"/>
              <a:cs typeface="+mn-cs"/>
            </a:rPr>
            <a:t>D-3</a:t>
          </a:r>
          <a:r>
            <a:rPr lang="ja-JP" altLang="en-US" sz="1050">
              <a:solidFill>
                <a:srgbClr val="FF0000"/>
              </a:solidFill>
              <a:effectLst/>
              <a:latin typeface="+mn-ea"/>
              <a:ea typeface="+mn-ea"/>
              <a:cs typeface="+mn-cs"/>
            </a:rPr>
            <a:t>）。</a:t>
          </a:r>
          <a:endParaRPr lang="en-US" altLang="ja-JP" sz="1050">
            <a:solidFill>
              <a:srgbClr val="FF0000"/>
            </a:solidFill>
            <a:effectLst/>
            <a:latin typeface="+mn-ea"/>
            <a:ea typeface="+mn-ea"/>
            <a:cs typeface="+mn-cs"/>
          </a:endParaRPr>
        </a:p>
        <a:p>
          <a:endParaRPr lang="ja-JP" altLang="en-US" sz="1050">
            <a:solidFill>
              <a:srgbClr val="FF0000"/>
            </a:solidFill>
            <a:effectLst/>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395</xdr:row>
          <xdr:rowOff>66675</xdr:rowOff>
        </xdr:from>
        <xdr:to>
          <xdr:col>7</xdr:col>
          <xdr:colOff>38100</xdr:colOff>
          <xdr:row>395</xdr:row>
          <xdr:rowOff>200025</xdr:rowOff>
        </xdr:to>
        <xdr:sp macro="" textlink="">
          <xdr:nvSpPr>
            <xdr:cNvPr id="6151" name="CheckBox1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47625</xdr:rowOff>
        </xdr:from>
        <xdr:to>
          <xdr:col>7</xdr:col>
          <xdr:colOff>28575</xdr:colOff>
          <xdr:row>40</xdr:row>
          <xdr:rowOff>180975</xdr:rowOff>
        </xdr:to>
        <xdr:sp macro="" textlink="">
          <xdr:nvSpPr>
            <xdr:cNvPr id="6152" name="CheckBox1"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66675</xdr:rowOff>
        </xdr:from>
        <xdr:to>
          <xdr:col>7</xdr:col>
          <xdr:colOff>38100</xdr:colOff>
          <xdr:row>47</xdr:row>
          <xdr:rowOff>200025</xdr:rowOff>
        </xdr:to>
        <xdr:sp macro="" textlink="">
          <xdr:nvSpPr>
            <xdr:cNvPr id="6154" name="CheckBox2"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54</xdr:row>
          <xdr:rowOff>66675</xdr:rowOff>
        </xdr:from>
        <xdr:to>
          <xdr:col>7</xdr:col>
          <xdr:colOff>38100</xdr:colOff>
          <xdr:row>54</xdr:row>
          <xdr:rowOff>200025</xdr:rowOff>
        </xdr:to>
        <xdr:sp macro="" textlink="">
          <xdr:nvSpPr>
            <xdr:cNvPr id="6155" name="CheckBox3"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63</xdr:row>
          <xdr:rowOff>66675</xdr:rowOff>
        </xdr:from>
        <xdr:to>
          <xdr:col>7</xdr:col>
          <xdr:colOff>38100</xdr:colOff>
          <xdr:row>63</xdr:row>
          <xdr:rowOff>200025</xdr:rowOff>
        </xdr:to>
        <xdr:sp macro="" textlink="">
          <xdr:nvSpPr>
            <xdr:cNvPr id="6156" name="CheckBox4"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71</xdr:row>
          <xdr:rowOff>66675</xdr:rowOff>
        </xdr:from>
        <xdr:to>
          <xdr:col>7</xdr:col>
          <xdr:colOff>38100</xdr:colOff>
          <xdr:row>71</xdr:row>
          <xdr:rowOff>200025</xdr:rowOff>
        </xdr:to>
        <xdr:sp macro="" textlink="">
          <xdr:nvSpPr>
            <xdr:cNvPr id="6157" name="CheckBox5"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74</xdr:row>
          <xdr:rowOff>66675</xdr:rowOff>
        </xdr:from>
        <xdr:to>
          <xdr:col>7</xdr:col>
          <xdr:colOff>38100</xdr:colOff>
          <xdr:row>74</xdr:row>
          <xdr:rowOff>200025</xdr:rowOff>
        </xdr:to>
        <xdr:sp macro="" textlink="">
          <xdr:nvSpPr>
            <xdr:cNvPr id="6159" name="CheckBox6"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79</xdr:row>
          <xdr:rowOff>66675</xdr:rowOff>
        </xdr:from>
        <xdr:to>
          <xdr:col>7</xdr:col>
          <xdr:colOff>38100</xdr:colOff>
          <xdr:row>79</xdr:row>
          <xdr:rowOff>200025</xdr:rowOff>
        </xdr:to>
        <xdr:sp macro="" textlink="">
          <xdr:nvSpPr>
            <xdr:cNvPr id="6161" name="CheckBox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9525</xdr:colOff>
      <xdr:row>353</xdr:row>
      <xdr:rowOff>19051</xdr:rowOff>
    </xdr:from>
    <xdr:to>
      <xdr:col>86</xdr:col>
      <xdr:colOff>676275</xdr:colOff>
      <xdr:row>355</xdr:row>
      <xdr:rowOff>66676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400925" y="75847576"/>
          <a:ext cx="5467350" cy="41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ea"/>
              <a:ea typeface="+mn-ea"/>
              <a:cs typeface="+mn-cs"/>
            </a:rPr>
            <a:t>＜補助対象経費の調達先＞は、①補助事業者自身、又は②その他を選択すること。</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264</xdr:row>
          <xdr:rowOff>66675</xdr:rowOff>
        </xdr:from>
        <xdr:to>
          <xdr:col>7</xdr:col>
          <xdr:colOff>38100</xdr:colOff>
          <xdr:row>264</xdr:row>
          <xdr:rowOff>200025</xdr:rowOff>
        </xdr:to>
        <xdr:sp macro="" textlink="">
          <xdr:nvSpPr>
            <xdr:cNvPr id="6164" name="CheckBox1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262</xdr:row>
          <xdr:rowOff>66675</xdr:rowOff>
        </xdr:from>
        <xdr:to>
          <xdr:col>7</xdr:col>
          <xdr:colOff>38100</xdr:colOff>
          <xdr:row>262</xdr:row>
          <xdr:rowOff>200025</xdr:rowOff>
        </xdr:to>
        <xdr:sp macro="" textlink="">
          <xdr:nvSpPr>
            <xdr:cNvPr id="6166" name="CheckBox9"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265</xdr:row>
          <xdr:rowOff>66675</xdr:rowOff>
        </xdr:from>
        <xdr:to>
          <xdr:col>7</xdr:col>
          <xdr:colOff>38100</xdr:colOff>
          <xdr:row>265</xdr:row>
          <xdr:rowOff>200025</xdr:rowOff>
        </xdr:to>
        <xdr:sp macro="" textlink="">
          <xdr:nvSpPr>
            <xdr:cNvPr id="6167" name="CheckBox11"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363</xdr:row>
          <xdr:rowOff>66675</xdr:rowOff>
        </xdr:from>
        <xdr:to>
          <xdr:col>11</xdr:col>
          <xdr:colOff>0</xdr:colOff>
          <xdr:row>363</xdr:row>
          <xdr:rowOff>200025</xdr:rowOff>
        </xdr:to>
        <xdr:sp macro="" textlink="">
          <xdr:nvSpPr>
            <xdr:cNvPr id="6172" name="CheckBox14"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twoCellAnchor>
    <xdr:from>
      <xdr:col>79</xdr:col>
      <xdr:colOff>38100</xdr:colOff>
      <xdr:row>40</xdr:row>
      <xdr:rowOff>19051</xdr:rowOff>
    </xdr:from>
    <xdr:to>
      <xdr:col>86</xdr:col>
      <xdr:colOff>38100</xdr:colOff>
      <xdr:row>41</xdr:row>
      <xdr:rowOff>209551</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439025" y="8743951"/>
          <a:ext cx="4800600" cy="41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契約書又は契約書（案）は</a:t>
          </a:r>
          <a:r>
            <a:rPr kumimoji="1" lang="en-US" altLang="ja-JP" sz="1050">
              <a:solidFill>
                <a:srgbClr val="FF0000"/>
              </a:solidFill>
            </a:rPr>
            <a:t>B-2</a:t>
          </a:r>
          <a:r>
            <a:rPr kumimoji="1" lang="ja-JP" altLang="en-US" sz="1050">
              <a:solidFill>
                <a:srgbClr val="FF0000"/>
              </a:solidFill>
            </a:rPr>
            <a:t>（資料番号。以下同じ）に添付してください。</a:t>
          </a:r>
        </a:p>
      </xdr:txBody>
    </xdr:sp>
    <xdr:clientData/>
  </xdr:twoCellAnchor>
  <xdr:twoCellAnchor>
    <xdr:from>
      <xdr:col>78</xdr:col>
      <xdr:colOff>219075</xdr:colOff>
      <xdr:row>67</xdr:row>
      <xdr:rowOff>57150</xdr:rowOff>
    </xdr:from>
    <xdr:to>
      <xdr:col>85</xdr:col>
      <xdr:colOff>504825</xdr:colOff>
      <xdr:row>69</xdr:row>
      <xdr:rowOff>38100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219950" y="14401800"/>
          <a:ext cx="4800600" cy="41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当該事実を証明する書類は</a:t>
          </a:r>
          <a:r>
            <a:rPr kumimoji="1" lang="en-US" altLang="ja-JP" sz="1050">
              <a:solidFill>
                <a:srgbClr val="FF0000"/>
              </a:solidFill>
            </a:rPr>
            <a:t>B-16</a:t>
          </a:r>
          <a:r>
            <a:rPr kumimoji="1" lang="ja-JP" altLang="en-US" sz="1050">
              <a:solidFill>
                <a:srgbClr val="FF0000"/>
              </a:solidFill>
            </a:rPr>
            <a:t>で提出してください。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187</xdr:row>
          <xdr:rowOff>76200</xdr:rowOff>
        </xdr:from>
        <xdr:to>
          <xdr:col>7</xdr:col>
          <xdr:colOff>66675</xdr:colOff>
          <xdr:row>187</xdr:row>
          <xdr:rowOff>209550</xdr:rowOff>
        </xdr:to>
        <xdr:sp macro="" textlink="">
          <xdr:nvSpPr>
            <xdr:cNvPr id="6174" name="CheckBox18"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57150</xdr:rowOff>
        </xdr:from>
        <xdr:to>
          <xdr:col>7</xdr:col>
          <xdr:colOff>57150</xdr:colOff>
          <xdr:row>40</xdr:row>
          <xdr:rowOff>190500</xdr:rowOff>
        </xdr:to>
        <xdr:sp macro="" textlink="">
          <xdr:nvSpPr>
            <xdr:cNvPr id="6175" name="CheckBox19"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76200</xdr:rowOff>
        </xdr:from>
        <xdr:to>
          <xdr:col>7</xdr:col>
          <xdr:colOff>66675</xdr:colOff>
          <xdr:row>47</xdr:row>
          <xdr:rowOff>209550</xdr:rowOff>
        </xdr:to>
        <xdr:sp macro="" textlink="">
          <xdr:nvSpPr>
            <xdr:cNvPr id="6176" name="CheckBox20"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76200</xdr:rowOff>
        </xdr:from>
        <xdr:to>
          <xdr:col>7</xdr:col>
          <xdr:colOff>66675</xdr:colOff>
          <xdr:row>54</xdr:row>
          <xdr:rowOff>209550</xdr:rowOff>
        </xdr:to>
        <xdr:sp macro="" textlink="">
          <xdr:nvSpPr>
            <xdr:cNvPr id="6177" name="CheckBox21"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63</xdr:row>
          <xdr:rowOff>76200</xdr:rowOff>
        </xdr:from>
        <xdr:to>
          <xdr:col>7</xdr:col>
          <xdr:colOff>66675</xdr:colOff>
          <xdr:row>63</xdr:row>
          <xdr:rowOff>209550</xdr:rowOff>
        </xdr:to>
        <xdr:sp macro="" textlink="">
          <xdr:nvSpPr>
            <xdr:cNvPr id="6178" name="CheckBox22"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76200</xdr:rowOff>
        </xdr:from>
        <xdr:to>
          <xdr:col>7</xdr:col>
          <xdr:colOff>66675</xdr:colOff>
          <xdr:row>71</xdr:row>
          <xdr:rowOff>209550</xdr:rowOff>
        </xdr:to>
        <xdr:sp macro="" textlink="">
          <xdr:nvSpPr>
            <xdr:cNvPr id="6179" name="CheckBox23"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76200</xdr:rowOff>
        </xdr:from>
        <xdr:to>
          <xdr:col>7</xdr:col>
          <xdr:colOff>66675</xdr:colOff>
          <xdr:row>74</xdr:row>
          <xdr:rowOff>209550</xdr:rowOff>
        </xdr:to>
        <xdr:sp macro="" textlink="">
          <xdr:nvSpPr>
            <xdr:cNvPr id="6180" name="CheckBox24"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79</xdr:row>
          <xdr:rowOff>76200</xdr:rowOff>
        </xdr:from>
        <xdr:to>
          <xdr:col>7</xdr:col>
          <xdr:colOff>66675</xdr:colOff>
          <xdr:row>79</xdr:row>
          <xdr:rowOff>209550</xdr:rowOff>
        </xdr:to>
        <xdr:sp macro="" textlink="">
          <xdr:nvSpPr>
            <xdr:cNvPr id="6181" name="CheckBox25"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solidFill>
              <a:srgbClr val="FFFFFF" mc:Ignorable="a14" a14:legacySpreadsheetColorIndex="65"/>
            </a:solidFill>
            <a:ln w="6350">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775606</xdr:colOff>
      <xdr:row>6</xdr:row>
      <xdr:rowOff>408214</xdr:rowOff>
    </xdr:from>
    <xdr:to>
      <xdr:col>18</xdr:col>
      <xdr:colOff>693965</xdr:colOff>
      <xdr:row>8</xdr:row>
      <xdr:rowOff>340178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10181" y="4113439"/>
          <a:ext cx="4890409" cy="118926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初めに別シートの「経費内訳表」を完成させてください。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(4)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補助対象経費支出予定額」などに</a:t>
          </a:r>
          <a:r>
            <a:rPr kumimoji="1" lang="ja-JP" altLang="en-US" sz="1600" b="1">
              <a:solidFill>
                <a:srgbClr val="FF0000"/>
              </a:solidFill>
            </a:rPr>
            <a:t>自動で転記されます。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289462</xdr:colOff>
      <xdr:row>55</xdr:row>
      <xdr:rowOff>117664</xdr:rowOff>
    </xdr:from>
    <xdr:to>
      <xdr:col>31</xdr:col>
      <xdr:colOff>104056</xdr:colOff>
      <xdr:row>58</xdr:row>
      <xdr:rowOff>167289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034287" y="16014889"/>
          <a:ext cx="5224794" cy="7925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緑色のセルは、別紙</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(4) </a:t>
          </a:r>
          <a:r>
            <a:rPr kumimoji="1" lang="ja-JP" altLang="en-US" sz="1400" b="1">
              <a:solidFill>
                <a:srgbClr val="FF0000"/>
              </a:solidFill>
              <a:latin typeface="+mn-ea"/>
              <a:ea typeface="+mn-ea"/>
            </a:rPr>
            <a:t>補助対象経費支出予定額の内訳」の金額とリンクしています。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79</xdr:col>
      <xdr:colOff>0</xdr:colOff>
      <xdr:row>6</xdr:row>
      <xdr:rowOff>0</xdr:rowOff>
    </xdr:from>
    <xdr:to>
      <xdr:col>86</xdr:col>
      <xdr:colOff>0</xdr:colOff>
      <xdr:row>8</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391400" y="1143000"/>
          <a:ext cx="4800600"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mn-lt"/>
              <a:ea typeface="+mn-ea"/>
              <a:cs typeface="+mn-cs"/>
            </a:rPr>
            <a:t>記入欄が足りない場合は、欄をコピーして追加してください。</a:t>
          </a:r>
          <a:endParaRPr kumimoji="1" lang="ja-JP" altLang="en-US"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5.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B405"/>
  <sheetViews>
    <sheetView tabSelected="1" zoomScaleNormal="100" zoomScaleSheetLayoutView="100" workbookViewId="0">
      <selection activeCell="L3" sqref="L3:BZ4"/>
    </sheetView>
  </sheetViews>
  <sheetFormatPr defaultRowHeight="18.75"/>
  <cols>
    <col min="1" max="1" width="4.875" style="208" customWidth="1"/>
    <col min="2" max="10" width="1.125" style="217" customWidth="1"/>
    <col min="11" max="11" width="1.5" style="217" customWidth="1"/>
    <col min="12" max="78" width="1.125" style="217" customWidth="1"/>
    <col min="79" max="79" width="5.25" style="204" customWidth="1"/>
    <col min="80" max="92" width="9" style="204" customWidth="1"/>
    <col min="93" max="16384" width="9" style="204"/>
  </cols>
  <sheetData>
    <row r="1" spans="2:82" ht="15" customHeight="1">
      <c r="B1" s="217" t="s">
        <v>0</v>
      </c>
      <c r="BM1" s="525"/>
      <c r="BN1" s="525"/>
      <c r="BO1" s="525"/>
      <c r="BP1" s="525"/>
      <c r="BQ1" s="525"/>
      <c r="BR1" s="525"/>
      <c r="BS1" s="525"/>
      <c r="BT1" s="525"/>
      <c r="BU1" s="525"/>
      <c r="BV1" s="525"/>
      <c r="BW1" s="525"/>
      <c r="BX1" s="525"/>
      <c r="BY1" s="525"/>
      <c r="BZ1" s="525"/>
    </row>
    <row r="2" spans="2:82" ht="27.75" customHeight="1" thickBot="1">
      <c r="B2" s="218" t="s">
        <v>186</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D2" s="204" t="s">
        <v>180</v>
      </c>
    </row>
    <row r="3" spans="2:82" ht="21" customHeight="1">
      <c r="B3" s="526" t="s">
        <v>266</v>
      </c>
      <c r="C3" s="527"/>
      <c r="D3" s="527"/>
      <c r="E3" s="527"/>
      <c r="F3" s="527"/>
      <c r="G3" s="527"/>
      <c r="H3" s="527"/>
      <c r="I3" s="527"/>
      <c r="J3" s="527"/>
      <c r="K3" s="527"/>
      <c r="L3" s="530"/>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2"/>
    </row>
    <row r="4" spans="2:82" ht="21" customHeight="1" thickBot="1">
      <c r="B4" s="528"/>
      <c r="C4" s="529"/>
      <c r="D4" s="529"/>
      <c r="E4" s="529"/>
      <c r="F4" s="529"/>
      <c r="G4" s="529"/>
      <c r="H4" s="529"/>
      <c r="I4" s="529"/>
      <c r="J4" s="529"/>
      <c r="K4" s="529"/>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4"/>
    </row>
    <row r="5" spans="2:82" ht="25.5" customHeight="1">
      <c r="B5" s="535" t="s">
        <v>267</v>
      </c>
      <c r="C5" s="527"/>
      <c r="D5" s="527"/>
      <c r="E5" s="527"/>
      <c r="F5" s="527"/>
      <c r="G5" s="527"/>
      <c r="H5" s="527"/>
      <c r="I5" s="527"/>
      <c r="J5" s="527"/>
      <c r="K5" s="527"/>
      <c r="L5" s="530"/>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c r="BW5" s="531"/>
      <c r="BX5" s="531"/>
      <c r="BY5" s="531"/>
      <c r="BZ5" s="532"/>
    </row>
    <row r="6" spans="2:82" ht="21.75" customHeight="1">
      <c r="B6" s="494"/>
      <c r="C6" s="495"/>
      <c r="D6" s="495"/>
      <c r="E6" s="495"/>
      <c r="F6" s="495"/>
      <c r="G6" s="495"/>
      <c r="H6" s="495"/>
      <c r="I6" s="495"/>
      <c r="J6" s="495"/>
      <c r="K6" s="495"/>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7"/>
    </row>
    <row r="7" spans="2:82" ht="18" customHeight="1" thickBot="1">
      <c r="B7" s="553" t="s">
        <v>224</v>
      </c>
      <c r="C7" s="554"/>
      <c r="D7" s="554"/>
      <c r="E7" s="554"/>
      <c r="F7" s="554"/>
      <c r="G7" s="554"/>
      <c r="H7" s="554"/>
      <c r="I7" s="554"/>
      <c r="J7" s="554"/>
      <c r="K7" s="554"/>
      <c r="L7" s="555"/>
      <c r="M7" s="555"/>
      <c r="N7" s="555"/>
      <c r="O7" s="555"/>
      <c r="P7" s="555"/>
      <c r="Q7" s="555"/>
      <c r="R7" s="555"/>
      <c r="S7" s="555"/>
      <c r="T7" s="555"/>
      <c r="U7" s="555"/>
      <c r="V7" s="555"/>
      <c r="W7" s="555"/>
      <c r="X7" s="555"/>
      <c r="Y7" s="555"/>
      <c r="Z7" s="555"/>
      <c r="AA7" s="555"/>
      <c r="AB7" s="555"/>
      <c r="AC7" s="555"/>
      <c r="AD7" s="556" t="s">
        <v>225</v>
      </c>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6"/>
      <c r="BO7" s="556"/>
      <c r="BP7" s="556"/>
      <c r="BQ7" s="556"/>
      <c r="BR7" s="556"/>
      <c r="BS7" s="556"/>
      <c r="BT7" s="556"/>
      <c r="BU7" s="556"/>
      <c r="BV7" s="556"/>
      <c r="BW7" s="556"/>
      <c r="BX7" s="556"/>
      <c r="BY7" s="556"/>
      <c r="BZ7" s="557"/>
    </row>
    <row r="8" spans="2:82" ht="17.25" customHeight="1">
      <c r="B8" s="526" t="s">
        <v>2</v>
      </c>
      <c r="C8" s="527"/>
      <c r="D8" s="527"/>
      <c r="E8" s="527"/>
      <c r="F8" s="527"/>
      <c r="G8" s="527"/>
      <c r="H8" s="527"/>
      <c r="I8" s="527"/>
      <c r="J8" s="527"/>
      <c r="K8" s="527"/>
      <c r="L8" s="540" t="s">
        <v>268</v>
      </c>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1"/>
      <c r="AY8" s="541"/>
      <c r="AZ8" s="541"/>
      <c r="BA8" s="541"/>
      <c r="BB8" s="541"/>
      <c r="BC8" s="541"/>
      <c r="BD8" s="541"/>
      <c r="BE8" s="541"/>
      <c r="BF8" s="541"/>
      <c r="BG8" s="541"/>
      <c r="BH8" s="541"/>
      <c r="BI8" s="541"/>
      <c r="BJ8" s="541"/>
      <c r="BK8" s="541"/>
      <c r="BL8" s="541"/>
      <c r="BM8" s="541"/>
      <c r="BN8" s="541"/>
      <c r="BO8" s="541"/>
      <c r="BP8" s="541"/>
      <c r="BQ8" s="541"/>
      <c r="BR8" s="541"/>
      <c r="BS8" s="541"/>
      <c r="BT8" s="541"/>
      <c r="BU8" s="541"/>
      <c r="BV8" s="541"/>
      <c r="BW8" s="541"/>
      <c r="BX8" s="541"/>
      <c r="BY8" s="541"/>
      <c r="BZ8" s="542"/>
    </row>
    <row r="9" spans="2:82" ht="17.25" customHeight="1">
      <c r="B9" s="538"/>
      <c r="C9" s="539"/>
      <c r="D9" s="539"/>
      <c r="E9" s="539"/>
      <c r="F9" s="539"/>
      <c r="G9" s="539"/>
      <c r="H9" s="539"/>
      <c r="I9" s="539"/>
      <c r="J9" s="539"/>
      <c r="K9" s="539"/>
      <c r="L9" s="543" t="s">
        <v>3</v>
      </c>
      <c r="M9" s="543"/>
      <c r="N9" s="543"/>
      <c r="O9" s="543"/>
      <c r="P9" s="543"/>
      <c r="Q9" s="543"/>
      <c r="R9" s="543"/>
      <c r="S9" s="543"/>
      <c r="T9" s="543"/>
      <c r="U9" s="543"/>
      <c r="V9" s="543"/>
      <c r="W9" s="543"/>
      <c r="X9" s="543"/>
      <c r="Y9" s="543"/>
      <c r="Z9" s="543" t="s">
        <v>48</v>
      </c>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t="s">
        <v>1</v>
      </c>
      <c r="BF9" s="543"/>
      <c r="BG9" s="543"/>
      <c r="BH9" s="543"/>
      <c r="BI9" s="543"/>
      <c r="BJ9" s="543"/>
      <c r="BK9" s="543"/>
      <c r="BL9" s="543"/>
      <c r="BM9" s="543"/>
      <c r="BN9" s="543"/>
      <c r="BO9" s="543"/>
      <c r="BP9" s="543"/>
      <c r="BQ9" s="543"/>
      <c r="BR9" s="543"/>
      <c r="BS9" s="543"/>
      <c r="BT9" s="543"/>
      <c r="BU9" s="543"/>
      <c r="BV9" s="543"/>
      <c r="BW9" s="543"/>
      <c r="BX9" s="543"/>
      <c r="BY9" s="543"/>
      <c r="BZ9" s="544"/>
    </row>
    <row r="10" spans="2:82" ht="18.75" customHeight="1">
      <c r="B10" s="538"/>
      <c r="C10" s="539"/>
      <c r="D10" s="539"/>
      <c r="E10" s="539"/>
      <c r="F10" s="539"/>
      <c r="G10" s="539"/>
      <c r="H10" s="539"/>
      <c r="I10" s="539"/>
      <c r="J10" s="539"/>
      <c r="K10" s="53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433" t="s">
        <v>49</v>
      </c>
      <c r="BF10" s="434"/>
      <c r="BG10" s="550"/>
      <c r="BH10" s="550"/>
      <c r="BI10" s="550"/>
      <c r="BJ10" s="550"/>
      <c r="BK10" s="550"/>
      <c r="BL10" s="550"/>
      <c r="BM10" s="550"/>
      <c r="BN10" s="550"/>
      <c r="BO10" s="551" t="s">
        <v>249</v>
      </c>
      <c r="BP10" s="551"/>
      <c r="BQ10" s="551"/>
      <c r="BR10" s="551"/>
      <c r="BS10" s="551"/>
      <c r="BT10" s="551"/>
      <c r="BU10" s="551"/>
      <c r="BV10" s="551"/>
      <c r="BW10" s="551"/>
      <c r="BX10" s="551"/>
      <c r="BY10" s="551"/>
      <c r="BZ10" s="552"/>
    </row>
    <row r="11" spans="2:82" ht="15" customHeight="1">
      <c r="B11" s="494"/>
      <c r="C11" s="495"/>
      <c r="D11" s="495"/>
      <c r="E11" s="495"/>
      <c r="F11" s="495"/>
      <c r="G11" s="495"/>
      <c r="H11" s="495"/>
      <c r="I11" s="495"/>
      <c r="J11" s="495"/>
      <c r="K11" s="495"/>
      <c r="L11" s="543" t="s">
        <v>50</v>
      </c>
      <c r="M11" s="543"/>
      <c r="N11" s="543"/>
      <c r="O11" s="543"/>
      <c r="P11" s="543"/>
      <c r="Q11" s="543"/>
      <c r="R11" s="543"/>
      <c r="S11" s="543"/>
      <c r="T11" s="543"/>
      <c r="U11" s="543"/>
      <c r="V11" s="543"/>
      <c r="W11" s="543"/>
      <c r="X11" s="543"/>
      <c r="Y11" s="543"/>
      <c r="Z11" s="543" t="s">
        <v>51</v>
      </c>
      <c r="AA11" s="543"/>
      <c r="AB11" s="543"/>
      <c r="AC11" s="543"/>
      <c r="AD11" s="543"/>
      <c r="AE11" s="543"/>
      <c r="AF11" s="543"/>
      <c r="AG11" s="543"/>
      <c r="AH11" s="543"/>
      <c r="AI11" s="543"/>
      <c r="AJ11" s="543"/>
      <c r="AK11" s="543"/>
      <c r="AL11" s="543"/>
      <c r="AM11" s="543"/>
      <c r="AN11" s="543"/>
      <c r="AO11" s="543" t="s">
        <v>52</v>
      </c>
      <c r="AP11" s="543"/>
      <c r="AQ11" s="543"/>
      <c r="AR11" s="543"/>
      <c r="AS11" s="543"/>
      <c r="AT11" s="543"/>
      <c r="AU11" s="543"/>
      <c r="AV11" s="543"/>
      <c r="AW11" s="543"/>
      <c r="AX11" s="543"/>
      <c r="AY11" s="543"/>
      <c r="AZ11" s="543"/>
      <c r="BA11" s="543"/>
      <c r="BB11" s="543"/>
      <c r="BC11" s="543"/>
      <c r="BD11" s="543"/>
      <c r="BE11" s="563"/>
      <c r="BF11" s="564"/>
      <c r="BG11" s="564"/>
      <c r="BH11" s="564"/>
      <c r="BI11" s="564"/>
      <c r="BJ11" s="564"/>
      <c r="BK11" s="564"/>
      <c r="BL11" s="564"/>
      <c r="BM11" s="564"/>
      <c r="BN11" s="564"/>
      <c r="BO11" s="564"/>
      <c r="BP11" s="564"/>
      <c r="BQ11" s="564"/>
      <c r="BR11" s="564"/>
      <c r="BS11" s="564"/>
      <c r="BT11" s="564"/>
      <c r="BU11" s="564"/>
      <c r="BV11" s="564"/>
      <c r="BW11" s="564"/>
      <c r="BX11" s="564"/>
      <c r="BY11" s="564"/>
      <c r="BZ11" s="565"/>
    </row>
    <row r="12" spans="2:82" ht="18.75" customHeight="1">
      <c r="B12" s="494"/>
      <c r="C12" s="495"/>
      <c r="D12" s="495"/>
      <c r="E12" s="495"/>
      <c r="F12" s="495"/>
      <c r="G12" s="495"/>
      <c r="H12" s="495"/>
      <c r="I12" s="495"/>
      <c r="J12" s="495"/>
      <c r="K12" s="49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63"/>
      <c r="BF12" s="564"/>
      <c r="BG12" s="564"/>
      <c r="BH12" s="564"/>
      <c r="BI12" s="564"/>
      <c r="BJ12" s="564"/>
      <c r="BK12" s="564"/>
      <c r="BL12" s="564"/>
      <c r="BM12" s="564"/>
      <c r="BN12" s="564"/>
      <c r="BO12" s="564"/>
      <c r="BP12" s="564"/>
      <c r="BQ12" s="564"/>
      <c r="BR12" s="564"/>
      <c r="BS12" s="564"/>
      <c r="BT12" s="564"/>
      <c r="BU12" s="564"/>
      <c r="BV12" s="564"/>
      <c r="BW12" s="564"/>
      <c r="BX12" s="564"/>
      <c r="BY12" s="564"/>
      <c r="BZ12" s="565"/>
    </row>
    <row r="13" spans="2:82" ht="18" customHeight="1">
      <c r="B13" s="494"/>
      <c r="C13" s="495"/>
      <c r="D13" s="495"/>
      <c r="E13" s="495"/>
      <c r="F13" s="495"/>
      <c r="G13" s="495"/>
      <c r="H13" s="495"/>
      <c r="I13" s="495"/>
      <c r="J13" s="495"/>
      <c r="K13" s="495"/>
      <c r="L13" s="546" t="s">
        <v>269</v>
      </c>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8"/>
    </row>
    <row r="14" spans="2:82" ht="15" customHeight="1">
      <c r="B14" s="494"/>
      <c r="C14" s="495"/>
      <c r="D14" s="495"/>
      <c r="E14" s="495"/>
      <c r="F14" s="495"/>
      <c r="G14" s="495"/>
      <c r="H14" s="495"/>
      <c r="I14" s="495"/>
      <c r="J14" s="495"/>
      <c r="K14" s="495"/>
      <c r="L14" s="543" t="s">
        <v>3</v>
      </c>
      <c r="M14" s="543"/>
      <c r="N14" s="543"/>
      <c r="O14" s="543"/>
      <c r="P14" s="543"/>
      <c r="Q14" s="543"/>
      <c r="R14" s="543"/>
      <c r="S14" s="543"/>
      <c r="T14" s="543"/>
      <c r="U14" s="543"/>
      <c r="V14" s="543"/>
      <c r="W14" s="543"/>
      <c r="X14" s="543"/>
      <c r="Y14" s="543"/>
      <c r="Z14" s="543" t="s">
        <v>48</v>
      </c>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t="s">
        <v>53</v>
      </c>
      <c r="BF14" s="543"/>
      <c r="BG14" s="543"/>
      <c r="BH14" s="543"/>
      <c r="BI14" s="543"/>
      <c r="BJ14" s="543"/>
      <c r="BK14" s="543"/>
      <c r="BL14" s="543"/>
      <c r="BM14" s="543"/>
      <c r="BN14" s="543"/>
      <c r="BO14" s="543"/>
      <c r="BP14" s="543"/>
      <c r="BQ14" s="543"/>
      <c r="BR14" s="543"/>
      <c r="BS14" s="543"/>
      <c r="BT14" s="543"/>
      <c r="BU14" s="543"/>
      <c r="BV14" s="543"/>
      <c r="BW14" s="543"/>
      <c r="BX14" s="543"/>
      <c r="BY14" s="543"/>
      <c r="BZ14" s="544"/>
    </row>
    <row r="15" spans="2:82" ht="18.75" customHeight="1">
      <c r="B15" s="494"/>
      <c r="C15" s="495"/>
      <c r="D15" s="495"/>
      <c r="E15" s="495"/>
      <c r="F15" s="495"/>
      <c r="G15" s="495"/>
      <c r="H15" s="495"/>
      <c r="I15" s="495"/>
      <c r="J15" s="495"/>
      <c r="K15" s="495"/>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66"/>
      <c r="BF15" s="567"/>
      <c r="BG15" s="567"/>
      <c r="BH15" s="567"/>
      <c r="BI15" s="567"/>
      <c r="BJ15" s="567"/>
      <c r="BK15" s="567"/>
      <c r="BL15" s="567"/>
      <c r="BM15" s="567"/>
      <c r="BN15" s="567"/>
      <c r="BO15" s="567"/>
      <c r="BP15" s="567"/>
      <c r="BQ15" s="567"/>
      <c r="BR15" s="567"/>
      <c r="BS15" s="567"/>
      <c r="BT15" s="567"/>
      <c r="BU15" s="567"/>
      <c r="BV15" s="567"/>
      <c r="BW15" s="567"/>
      <c r="BX15" s="567"/>
      <c r="BY15" s="567"/>
      <c r="BZ15" s="568"/>
    </row>
    <row r="16" spans="2:82" ht="15" customHeight="1">
      <c r="B16" s="494"/>
      <c r="C16" s="495"/>
      <c r="D16" s="495"/>
      <c r="E16" s="495"/>
      <c r="F16" s="495"/>
      <c r="G16" s="495"/>
      <c r="H16" s="495"/>
      <c r="I16" s="495"/>
      <c r="J16" s="495"/>
      <c r="K16" s="495"/>
      <c r="L16" s="543" t="s">
        <v>50</v>
      </c>
      <c r="M16" s="543"/>
      <c r="N16" s="543"/>
      <c r="O16" s="543"/>
      <c r="P16" s="543"/>
      <c r="Q16" s="543"/>
      <c r="R16" s="543"/>
      <c r="S16" s="543"/>
      <c r="T16" s="543"/>
      <c r="U16" s="543"/>
      <c r="V16" s="543"/>
      <c r="W16" s="543"/>
      <c r="X16" s="543"/>
      <c r="Y16" s="543"/>
      <c r="Z16" s="543" t="s">
        <v>51</v>
      </c>
      <c r="AA16" s="543"/>
      <c r="AB16" s="543"/>
      <c r="AC16" s="543"/>
      <c r="AD16" s="543"/>
      <c r="AE16" s="543"/>
      <c r="AF16" s="543"/>
      <c r="AG16" s="543"/>
      <c r="AH16" s="543"/>
      <c r="AI16" s="543"/>
      <c r="AJ16" s="543"/>
      <c r="AK16" s="543"/>
      <c r="AL16" s="543"/>
      <c r="AM16" s="543"/>
      <c r="AN16" s="543"/>
      <c r="AO16" s="543" t="s">
        <v>52</v>
      </c>
      <c r="AP16" s="543"/>
      <c r="AQ16" s="543"/>
      <c r="AR16" s="543"/>
      <c r="AS16" s="543"/>
      <c r="AT16" s="543"/>
      <c r="AU16" s="543"/>
      <c r="AV16" s="543"/>
      <c r="AW16" s="543"/>
      <c r="AX16" s="543"/>
      <c r="AY16" s="543"/>
      <c r="AZ16" s="543"/>
      <c r="BA16" s="543"/>
      <c r="BB16" s="543"/>
      <c r="BC16" s="543"/>
      <c r="BD16" s="543"/>
      <c r="BE16" s="569"/>
      <c r="BF16" s="570"/>
      <c r="BG16" s="570"/>
      <c r="BH16" s="570"/>
      <c r="BI16" s="570"/>
      <c r="BJ16" s="570"/>
      <c r="BK16" s="570"/>
      <c r="BL16" s="570"/>
      <c r="BM16" s="570"/>
      <c r="BN16" s="570"/>
      <c r="BO16" s="570"/>
      <c r="BP16" s="570"/>
      <c r="BQ16" s="570"/>
      <c r="BR16" s="570"/>
      <c r="BS16" s="570"/>
      <c r="BT16" s="570"/>
      <c r="BU16" s="570"/>
      <c r="BV16" s="570"/>
      <c r="BW16" s="570"/>
      <c r="BX16" s="570"/>
      <c r="BY16" s="570"/>
      <c r="BZ16" s="571"/>
    </row>
    <row r="17" spans="2:79" ht="18.75" customHeight="1">
      <c r="B17" s="494"/>
      <c r="C17" s="495"/>
      <c r="D17" s="495"/>
      <c r="E17" s="495"/>
      <c r="F17" s="495"/>
      <c r="G17" s="495"/>
      <c r="H17" s="495"/>
      <c r="I17" s="495"/>
      <c r="J17" s="495"/>
      <c r="K17" s="495"/>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72"/>
      <c r="BF17" s="573"/>
      <c r="BG17" s="573"/>
      <c r="BH17" s="573"/>
      <c r="BI17" s="573"/>
      <c r="BJ17" s="573"/>
      <c r="BK17" s="573"/>
      <c r="BL17" s="573"/>
      <c r="BM17" s="573"/>
      <c r="BN17" s="573"/>
      <c r="BO17" s="573"/>
      <c r="BP17" s="573"/>
      <c r="BQ17" s="573"/>
      <c r="BR17" s="573"/>
      <c r="BS17" s="573"/>
      <c r="BT17" s="573"/>
      <c r="BU17" s="573"/>
      <c r="BV17" s="573"/>
      <c r="BW17" s="573"/>
      <c r="BX17" s="573"/>
      <c r="BY17" s="573"/>
      <c r="BZ17" s="574"/>
    </row>
    <row r="18" spans="2:79" ht="20.25" customHeight="1">
      <c r="B18" s="558" t="s">
        <v>185</v>
      </c>
      <c r="C18" s="559"/>
      <c r="D18" s="559"/>
      <c r="E18" s="559"/>
      <c r="F18" s="559"/>
      <c r="G18" s="559"/>
      <c r="H18" s="559"/>
      <c r="I18" s="559"/>
      <c r="J18" s="559"/>
      <c r="K18" s="560"/>
      <c r="L18" s="488" t="s">
        <v>55</v>
      </c>
      <c r="M18" s="489"/>
      <c r="N18" s="489"/>
      <c r="O18" s="489"/>
      <c r="P18" s="489"/>
      <c r="Q18" s="489"/>
      <c r="R18" s="489"/>
      <c r="S18" s="489"/>
      <c r="T18" s="489"/>
      <c r="U18" s="490"/>
      <c r="V18" s="485"/>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7"/>
    </row>
    <row r="19" spans="2:79" ht="20.25" customHeight="1">
      <c r="B19" s="575"/>
      <c r="C19" s="576"/>
      <c r="D19" s="576"/>
      <c r="E19" s="576"/>
      <c r="F19" s="576"/>
      <c r="G19" s="576"/>
      <c r="H19" s="576"/>
      <c r="I19" s="576"/>
      <c r="J19" s="576"/>
      <c r="K19" s="577"/>
      <c r="L19" s="488" t="s">
        <v>20</v>
      </c>
      <c r="M19" s="489"/>
      <c r="N19" s="489"/>
      <c r="O19" s="489"/>
      <c r="P19" s="489"/>
      <c r="Q19" s="489"/>
      <c r="R19" s="489"/>
      <c r="S19" s="489"/>
      <c r="T19" s="489"/>
      <c r="U19" s="490"/>
      <c r="V19" s="491"/>
      <c r="W19" s="492"/>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3"/>
    </row>
    <row r="20" spans="2:79" ht="18" customHeight="1">
      <c r="B20" s="558" t="s">
        <v>222</v>
      </c>
      <c r="C20" s="559"/>
      <c r="D20" s="559"/>
      <c r="E20" s="559"/>
      <c r="F20" s="559"/>
      <c r="G20" s="559"/>
      <c r="H20" s="559"/>
      <c r="I20" s="559"/>
      <c r="J20" s="559"/>
      <c r="K20" s="560"/>
      <c r="L20" s="488" t="s">
        <v>223</v>
      </c>
      <c r="M20" s="489"/>
      <c r="N20" s="489"/>
      <c r="O20" s="489"/>
      <c r="P20" s="489"/>
      <c r="Q20" s="489"/>
      <c r="R20" s="489"/>
      <c r="S20" s="489"/>
      <c r="T20" s="489"/>
      <c r="U20" s="490"/>
      <c r="V20" s="561"/>
      <c r="W20" s="562"/>
      <c r="X20" s="562"/>
      <c r="Y20" s="562"/>
      <c r="Z20" s="562"/>
      <c r="AA20" s="562"/>
      <c r="AB20" s="440" t="s">
        <v>220</v>
      </c>
      <c r="AC20" s="440"/>
      <c r="AD20" s="441"/>
      <c r="AE20" s="488" t="s">
        <v>221</v>
      </c>
      <c r="AF20" s="489"/>
      <c r="AG20" s="489"/>
      <c r="AH20" s="489"/>
      <c r="AI20" s="489"/>
      <c r="AJ20" s="489"/>
      <c r="AK20" s="489"/>
      <c r="AL20" s="489"/>
      <c r="AM20" s="489"/>
      <c r="AN20" s="490"/>
      <c r="AO20" s="561"/>
      <c r="AP20" s="562"/>
      <c r="AQ20" s="562"/>
      <c r="AR20" s="562"/>
      <c r="AS20" s="562"/>
      <c r="AT20" s="562"/>
      <c r="AU20" s="440" t="s">
        <v>220</v>
      </c>
      <c r="AV20" s="440"/>
      <c r="AW20" s="441"/>
      <c r="AX20" s="488" t="s">
        <v>234</v>
      </c>
      <c r="AY20" s="489"/>
      <c r="AZ20" s="489"/>
      <c r="BA20" s="489"/>
      <c r="BB20" s="489"/>
      <c r="BC20" s="489"/>
      <c r="BD20" s="489"/>
      <c r="BE20" s="489"/>
      <c r="BF20" s="489"/>
      <c r="BG20" s="490"/>
      <c r="BH20" s="584" t="str">
        <f>IF(OR(V20="",AO20=""),"",V20+AO20)</f>
        <v/>
      </c>
      <c r="BI20" s="585"/>
      <c r="BJ20" s="585"/>
      <c r="BK20" s="585"/>
      <c r="BL20" s="585"/>
      <c r="BM20" s="585"/>
      <c r="BN20" s="440" t="s">
        <v>220</v>
      </c>
      <c r="BO20" s="440"/>
      <c r="BP20" s="441"/>
      <c r="BQ20" s="350"/>
      <c r="BR20" s="351"/>
      <c r="BS20" s="351"/>
      <c r="BT20" s="351"/>
      <c r="BU20" s="351"/>
      <c r="BV20" s="351"/>
      <c r="BW20" s="351"/>
      <c r="BX20" s="351"/>
      <c r="BY20" s="351"/>
      <c r="BZ20" s="352"/>
    </row>
    <row r="21" spans="2:79" ht="15" customHeight="1">
      <c r="B21" s="494" t="s">
        <v>270</v>
      </c>
      <c r="C21" s="495"/>
      <c r="D21" s="495"/>
      <c r="E21" s="495"/>
      <c r="F21" s="495"/>
      <c r="G21" s="495"/>
      <c r="H21" s="495"/>
      <c r="I21" s="495"/>
      <c r="J21" s="495"/>
      <c r="K21" s="495"/>
      <c r="L21" s="433" t="s">
        <v>229</v>
      </c>
      <c r="M21" s="434"/>
      <c r="N21" s="440"/>
      <c r="O21" s="440"/>
      <c r="P21" s="440"/>
      <c r="Q21" s="440"/>
      <c r="R21" s="440"/>
      <c r="S21" s="440"/>
      <c r="T21" s="440"/>
      <c r="U21" s="440"/>
      <c r="V21" s="440"/>
      <c r="W21" s="440"/>
      <c r="X21" s="440"/>
      <c r="Y21" s="440"/>
      <c r="Z21" s="440"/>
      <c r="AA21" s="440"/>
      <c r="AB21" s="440"/>
      <c r="AC21" s="440"/>
      <c r="AD21" s="441"/>
      <c r="AE21" s="586"/>
      <c r="AF21" s="587"/>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8"/>
      <c r="CA21" s="206"/>
    </row>
    <row r="22" spans="2:79" ht="15" customHeight="1">
      <c r="B22" s="494"/>
      <c r="C22" s="495"/>
      <c r="D22" s="495"/>
      <c r="E22" s="495"/>
      <c r="F22" s="495"/>
      <c r="G22" s="495"/>
      <c r="H22" s="495"/>
      <c r="I22" s="495"/>
      <c r="J22" s="495"/>
      <c r="K22" s="495"/>
      <c r="L22" s="219"/>
      <c r="M22" s="294"/>
      <c r="N22" s="524" t="s">
        <v>235</v>
      </c>
      <c r="O22" s="524"/>
      <c r="P22" s="524"/>
      <c r="Q22" s="524"/>
      <c r="R22" s="524"/>
      <c r="S22" s="524"/>
      <c r="T22" s="524"/>
      <c r="U22" s="524"/>
      <c r="V22" s="524"/>
      <c r="W22" s="524"/>
      <c r="X22" s="524"/>
      <c r="Y22" s="524"/>
      <c r="Z22" s="524"/>
      <c r="AA22" s="524"/>
      <c r="AB22" s="524"/>
      <c r="AC22" s="524"/>
      <c r="AD22" s="524"/>
      <c r="AE22" s="549"/>
      <c r="AF22" s="549"/>
      <c r="AG22" s="549"/>
      <c r="AH22" s="549"/>
      <c r="AI22" s="549"/>
      <c r="AJ22" s="549"/>
      <c r="AK22" s="549"/>
      <c r="AL22" s="549"/>
      <c r="AM22" s="549"/>
      <c r="AN22" s="549"/>
      <c r="AO22" s="549"/>
      <c r="AP22" s="549"/>
      <c r="AQ22" s="549"/>
      <c r="AR22" s="583" t="s">
        <v>236</v>
      </c>
      <c r="AS22" s="583"/>
      <c r="AT22" s="583"/>
      <c r="AU22" s="583"/>
      <c r="AV22" s="583"/>
      <c r="AW22" s="583"/>
      <c r="AX22" s="583"/>
      <c r="AY22" s="583"/>
      <c r="AZ22" s="583"/>
      <c r="BA22" s="583"/>
      <c r="BB22" s="583"/>
      <c r="BC22" s="583"/>
      <c r="BD22" s="583"/>
      <c r="BE22" s="583"/>
      <c r="BF22" s="581"/>
      <c r="BG22" s="582"/>
      <c r="BH22" s="582"/>
      <c r="BI22" s="582"/>
      <c r="BJ22" s="582"/>
      <c r="BK22" s="582"/>
      <c r="BL22" s="582"/>
      <c r="BM22" s="582"/>
      <c r="BN22" s="582"/>
      <c r="BO22" s="582"/>
      <c r="BP22" s="582"/>
      <c r="BQ22" s="582"/>
      <c r="BR22" s="582"/>
      <c r="BS22" s="582"/>
      <c r="BT22" s="582"/>
      <c r="BU22" s="582"/>
      <c r="BV22" s="582"/>
      <c r="BW22" s="582"/>
      <c r="BX22" s="582"/>
      <c r="BY22" s="582"/>
      <c r="BZ22" s="589"/>
    </row>
    <row r="23" spans="2:79" ht="15" customHeight="1">
      <c r="B23" s="494"/>
      <c r="C23" s="495"/>
      <c r="D23" s="495"/>
      <c r="E23" s="495"/>
      <c r="F23" s="495"/>
      <c r="G23" s="495"/>
      <c r="H23" s="495"/>
      <c r="I23" s="495"/>
      <c r="J23" s="495"/>
      <c r="K23" s="495"/>
      <c r="L23" s="220"/>
      <c r="M23" s="216"/>
      <c r="N23" s="495" t="s">
        <v>233</v>
      </c>
      <c r="O23" s="495"/>
      <c r="P23" s="495"/>
      <c r="Q23" s="495"/>
      <c r="R23" s="495"/>
      <c r="S23" s="495"/>
      <c r="T23" s="495"/>
      <c r="U23" s="423" t="s">
        <v>230</v>
      </c>
      <c r="V23" s="423"/>
      <c r="W23" s="423"/>
      <c r="X23" s="423"/>
      <c r="Y23" s="423"/>
      <c r="Z23" s="423"/>
      <c r="AA23" s="423"/>
      <c r="AB23" s="423"/>
      <c r="AC23" s="423"/>
      <c r="AD23" s="423"/>
      <c r="AE23" s="586"/>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7"/>
      <c r="BX23" s="587"/>
      <c r="BY23" s="587"/>
      <c r="BZ23" s="588"/>
    </row>
    <row r="24" spans="2:79" ht="15" customHeight="1">
      <c r="B24" s="494"/>
      <c r="C24" s="495"/>
      <c r="D24" s="495"/>
      <c r="E24" s="495"/>
      <c r="F24" s="495"/>
      <c r="G24" s="495"/>
      <c r="H24" s="495"/>
      <c r="I24" s="495"/>
      <c r="J24" s="495"/>
      <c r="K24" s="495"/>
      <c r="L24" s="219"/>
      <c r="M24" s="294"/>
      <c r="N24" s="495"/>
      <c r="O24" s="495"/>
      <c r="P24" s="495"/>
      <c r="Q24" s="495"/>
      <c r="R24" s="495"/>
      <c r="S24" s="495"/>
      <c r="T24" s="495"/>
      <c r="U24" s="423" t="s">
        <v>231</v>
      </c>
      <c r="V24" s="423"/>
      <c r="W24" s="423"/>
      <c r="X24" s="423"/>
      <c r="Y24" s="423"/>
      <c r="Z24" s="423"/>
      <c r="AA24" s="423"/>
      <c r="AB24" s="423"/>
      <c r="AC24" s="423"/>
      <c r="AD24" s="423"/>
      <c r="AE24" s="586"/>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8"/>
    </row>
    <row r="25" spans="2:79" ht="15" customHeight="1">
      <c r="B25" s="494"/>
      <c r="C25" s="495"/>
      <c r="D25" s="495"/>
      <c r="E25" s="495"/>
      <c r="F25" s="495"/>
      <c r="G25" s="495"/>
      <c r="H25" s="495"/>
      <c r="I25" s="495"/>
      <c r="J25" s="495"/>
      <c r="K25" s="495"/>
      <c r="L25" s="219"/>
      <c r="M25" s="294"/>
      <c r="N25" s="495"/>
      <c r="O25" s="495"/>
      <c r="P25" s="495"/>
      <c r="Q25" s="495"/>
      <c r="R25" s="495"/>
      <c r="S25" s="495"/>
      <c r="T25" s="495"/>
      <c r="U25" s="423" t="s">
        <v>237</v>
      </c>
      <c r="V25" s="423"/>
      <c r="W25" s="423"/>
      <c r="X25" s="423"/>
      <c r="Y25" s="423"/>
      <c r="Z25" s="423"/>
      <c r="AA25" s="423"/>
      <c r="AB25" s="423"/>
      <c r="AC25" s="423"/>
      <c r="AD25" s="423"/>
      <c r="AE25" s="581"/>
      <c r="AF25" s="582"/>
      <c r="AG25" s="582"/>
      <c r="AH25" s="582"/>
      <c r="AI25" s="582"/>
      <c r="AJ25" s="582"/>
      <c r="AK25" s="582"/>
      <c r="AL25" s="582"/>
      <c r="AM25" s="582"/>
      <c r="AN25" s="582"/>
      <c r="AO25" s="582"/>
      <c r="AP25" s="582"/>
      <c r="AQ25" s="582"/>
      <c r="AR25" s="582"/>
      <c r="AS25" s="582"/>
      <c r="AT25" s="582"/>
      <c r="AU25" s="582"/>
      <c r="AV25" s="583" t="s">
        <v>238</v>
      </c>
      <c r="AW25" s="583"/>
      <c r="AX25" s="583"/>
      <c r="AY25" s="583"/>
      <c r="AZ25" s="583"/>
      <c r="BA25" s="583"/>
      <c r="BB25" s="583"/>
      <c r="BC25" s="581"/>
      <c r="BD25" s="582"/>
      <c r="BE25" s="582"/>
      <c r="BF25" s="582"/>
      <c r="BG25" s="582"/>
      <c r="BH25" s="582"/>
      <c r="BI25" s="582"/>
      <c r="BJ25" s="582"/>
      <c r="BK25" s="582"/>
      <c r="BL25" s="582"/>
      <c r="BM25" s="582"/>
      <c r="BN25" s="582"/>
      <c r="BO25" s="582"/>
      <c r="BP25" s="582"/>
      <c r="BQ25" s="582"/>
      <c r="BR25" s="582"/>
      <c r="BS25" s="582"/>
      <c r="BT25" s="582"/>
      <c r="BU25" s="582"/>
      <c r="BV25" s="582"/>
      <c r="BW25" s="582"/>
      <c r="BX25" s="582"/>
      <c r="BY25" s="582"/>
      <c r="BZ25" s="589"/>
    </row>
    <row r="26" spans="2:79" ht="15" customHeight="1">
      <c r="B26" s="494"/>
      <c r="C26" s="495"/>
      <c r="D26" s="495"/>
      <c r="E26" s="495"/>
      <c r="F26" s="495"/>
      <c r="G26" s="495"/>
      <c r="H26" s="495"/>
      <c r="I26" s="495"/>
      <c r="J26" s="495"/>
      <c r="K26" s="495"/>
      <c r="L26" s="301"/>
      <c r="M26" s="302"/>
      <c r="N26" s="495"/>
      <c r="O26" s="495"/>
      <c r="P26" s="495"/>
      <c r="Q26" s="495"/>
      <c r="R26" s="495"/>
      <c r="S26" s="495"/>
      <c r="T26" s="495"/>
      <c r="U26" s="524" t="s">
        <v>232</v>
      </c>
      <c r="V26" s="524"/>
      <c r="W26" s="524"/>
      <c r="X26" s="524"/>
      <c r="Y26" s="524"/>
      <c r="Z26" s="524"/>
      <c r="AA26" s="524"/>
      <c r="AB26" s="524"/>
      <c r="AC26" s="524"/>
      <c r="AD26" s="524"/>
      <c r="AE26" s="578"/>
      <c r="AF26" s="579"/>
      <c r="AG26" s="579"/>
      <c r="AH26" s="579"/>
      <c r="AI26" s="579"/>
      <c r="AJ26" s="579"/>
      <c r="AK26" s="579"/>
      <c r="AL26" s="579"/>
      <c r="AM26" s="579"/>
      <c r="AN26" s="579"/>
      <c r="AO26" s="579"/>
      <c r="AP26" s="579"/>
      <c r="AQ26" s="579"/>
      <c r="AR26" s="579"/>
      <c r="AS26" s="579"/>
      <c r="AT26" s="579"/>
      <c r="AU26" s="579"/>
      <c r="AV26" s="579"/>
      <c r="AW26" s="579"/>
      <c r="AX26" s="579"/>
      <c r="AY26" s="579"/>
      <c r="AZ26" s="579"/>
      <c r="BA26" s="579"/>
      <c r="BB26" s="579"/>
      <c r="BC26" s="579"/>
      <c r="BD26" s="579"/>
      <c r="BE26" s="579"/>
      <c r="BF26" s="579"/>
      <c r="BG26" s="579"/>
      <c r="BH26" s="579"/>
      <c r="BI26" s="579"/>
      <c r="BJ26" s="579"/>
      <c r="BK26" s="579"/>
      <c r="BL26" s="579"/>
      <c r="BM26" s="579"/>
      <c r="BN26" s="579"/>
      <c r="BO26" s="579"/>
      <c r="BP26" s="579"/>
      <c r="BQ26" s="579"/>
      <c r="BR26" s="579"/>
      <c r="BS26" s="579"/>
      <c r="BT26" s="579"/>
      <c r="BU26" s="579"/>
      <c r="BV26" s="579"/>
      <c r="BW26" s="579"/>
      <c r="BX26" s="579"/>
      <c r="BY26" s="579"/>
      <c r="BZ26" s="580"/>
    </row>
    <row r="27" spans="2:79" ht="15" customHeight="1">
      <c r="B27" s="494"/>
      <c r="C27" s="495"/>
      <c r="D27" s="495"/>
      <c r="E27" s="495"/>
      <c r="F27" s="495"/>
      <c r="G27" s="495"/>
      <c r="H27" s="495"/>
      <c r="I27" s="495"/>
      <c r="J27" s="495"/>
      <c r="K27" s="495"/>
      <c r="L27" s="433" t="s">
        <v>229</v>
      </c>
      <c r="M27" s="434"/>
      <c r="N27" s="440"/>
      <c r="O27" s="440"/>
      <c r="P27" s="440"/>
      <c r="Q27" s="440"/>
      <c r="R27" s="440"/>
      <c r="S27" s="440"/>
      <c r="T27" s="440"/>
      <c r="U27" s="440"/>
      <c r="V27" s="440"/>
      <c r="W27" s="440"/>
      <c r="X27" s="440"/>
      <c r="Y27" s="440"/>
      <c r="Z27" s="440"/>
      <c r="AA27" s="440"/>
      <c r="AB27" s="440"/>
      <c r="AC27" s="440"/>
      <c r="AD27" s="441"/>
      <c r="AE27" s="586"/>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8"/>
    </row>
    <row r="28" spans="2:79" ht="15" customHeight="1">
      <c r="B28" s="494"/>
      <c r="C28" s="495"/>
      <c r="D28" s="495"/>
      <c r="E28" s="495"/>
      <c r="F28" s="495"/>
      <c r="G28" s="495"/>
      <c r="H28" s="495"/>
      <c r="I28" s="495"/>
      <c r="J28" s="495"/>
      <c r="K28" s="495"/>
      <c r="L28" s="219"/>
      <c r="M28" s="294"/>
      <c r="N28" s="524" t="s">
        <v>235</v>
      </c>
      <c r="O28" s="524"/>
      <c r="P28" s="524"/>
      <c r="Q28" s="524"/>
      <c r="R28" s="524"/>
      <c r="S28" s="524"/>
      <c r="T28" s="524"/>
      <c r="U28" s="524"/>
      <c r="V28" s="524"/>
      <c r="W28" s="524"/>
      <c r="X28" s="524"/>
      <c r="Y28" s="524"/>
      <c r="Z28" s="524"/>
      <c r="AA28" s="524"/>
      <c r="AB28" s="524"/>
      <c r="AC28" s="524"/>
      <c r="AD28" s="524"/>
      <c r="AE28" s="549"/>
      <c r="AF28" s="549"/>
      <c r="AG28" s="549"/>
      <c r="AH28" s="549"/>
      <c r="AI28" s="549"/>
      <c r="AJ28" s="549"/>
      <c r="AK28" s="549"/>
      <c r="AL28" s="549"/>
      <c r="AM28" s="549"/>
      <c r="AN28" s="549"/>
      <c r="AO28" s="549"/>
      <c r="AP28" s="549"/>
      <c r="AQ28" s="549"/>
      <c r="AR28" s="583" t="s">
        <v>236</v>
      </c>
      <c r="AS28" s="583"/>
      <c r="AT28" s="583"/>
      <c r="AU28" s="583"/>
      <c r="AV28" s="583"/>
      <c r="AW28" s="583"/>
      <c r="AX28" s="583"/>
      <c r="AY28" s="583"/>
      <c r="AZ28" s="583"/>
      <c r="BA28" s="583"/>
      <c r="BB28" s="583"/>
      <c r="BC28" s="583"/>
      <c r="BD28" s="583"/>
      <c r="BE28" s="583"/>
      <c r="BF28" s="581"/>
      <c r="BG28" s="582"/>
      <c r="BH28" s="582"/>
      <c r="BI28" s="582"/>
      <c r="BJ28" s="582"/>
      <c r="BK28" s="582"/>
      <c r="BL28" s="582"/>
      <c r="BM28" s="582"/>
      <c r="BN28" s="582"/>
      <c r="BO28" s="582"/>
      <c r="BP28" s="582"/>
      <c r="BQ28" s="582"/>
      <c r="BR28" s="582"/>
      <c r="BS28" s="582"/>
      <c r="BT28" s="582"/>
      <c r="BU28" s="582"/>
      <c r="BV28" s="582"/>
      <c r="BW28" s="582"/>
      <c r="BX28" s="582"/>
      <c r="BY28" s="582"/>
      <c r="BZ28" s="589"/>
    </row>
    <row r="29" spans="2:79" ht="15" customHeight="1">
      <c r="B29" s="494"/>
      <c r="C29" s="495"/>
      <c r="D29" s="495"/>
      <c r="E29" s="495"/>
      <c r="F29" s="495"/>
      <c r="G29" s="495"/>
      <c r="H29" s="495"/>
      <c r="I29" s="495"/>
      <c r="J29" s="495"/>
      <c r="K29" s="495"/>
      <c r="L29" s="220"/>
      <c r="M29" s="216"/>
      <c r="N29" s="495" t="s">
        <v>233</v>
      </c>
      <c r="O29" s="495"/>
      <c r="P29" s="495"/>
      <c r="Q29" s="495"/>
      <c r="R29" s="495"/>
      <c r="S29" s="495"/>
      <c r="T29" s="495"/>
      <c r="U29" s="423" t="s">
        <v>230</v>
      </c>
      <c r="V29" s="423"/>
      <c r="W29" s="423"/>
      <c r="X29" s="423"/>
      <c r="Y29" s="423"/>
      <c r="Z29" s="423"/>
      <c r="AA29" s="423"/>
      <c r="AB29" s="423"/>
      <c r="AC29" s="423"/>
      <c r="AD29" s="423"/>
      <c r="AE29" s="586"/>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7"/>
      <c r="BQ29" s="587"/>
      <c r="BR29" s="587"/>
      <c r="BS29" s="587"/>
      <c r="BT29" s="587"/>
      <c r="BU29" s="587"/>
      <c r="BV29" s="587"/>
      <c r="BW29" s="587"/>
      <c r="BX29" s="587"/>
      <c r="BY29" s="587"/>
      <c r="BZ29" s="588"/>
    </row>
    <row r="30" spans="2:79" ht="15" customHeight="1">
      <c r="B30" s="494"/>
      <c r="C30" s="495"/>
      <c r="D30" s="495"/>
      <c r="E30" s="495"/>
      <c r="F30" s="495"/>
      <c r="G30" s="495"/>
      <c r="H30" s="495"/>
      <c r="I30" s="495"/>
      <c r="J30" s="495"/>
      <c r="K30" s="495"/>
      <c r="L30" s="219"/>
      <c r="M30" s="294"/>
      <c r="N30" s="495"/>
      <c r="O30" s="495"/>
      <c r="P30" s="495"/>
      <c r="Q30" s="495"/>
      <c r="R30" s="495"/>
      <c r="S30" s="495"/>
      <c r="T30" s="495"/>
      <c r="U30" s="423" t="s">
        <v>231</v>
      </c>
      <c r="V30" s="423"/>
      <c r="W30" s="423"/>
      <c r="X30" s="423"/>
      <c r="Y30" s="423"/>
      <c r="Z30" s="423"/>
      <c r="AA30" s="423"/>
      <c r="AB30" s="423"/>
      <c r="AC30" s="423"/>
      <c r="AD30" s="423"/>
      <c r="AE30" s="586"/>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B30" s="587"/>
      <c r="BC30" s="587"/>
      <c r="BD30" s="587"/>
      <c r="BE30" s="587"/>
      <c r="BF30" s="587"/>
      <c r="BG30" s="587"/>
      <c r="BH30" s="587"/>
      <c r="BI30" s="587"/>
      <c r="BJ30" s="587"/>
      <c r="BK30" s="587"/>
      <c r="BL30" s="587"/>
      <c r="BM30" s="587"/>
      <c r="BN30" s="587"/>
      <c r="BO30" s="587"/>
      <c r="BP30" s="587"/>
      <c r="BQ30" s="587"/>
      <c r="BR30" s="587"/>
      <c r="BS30" s="587"/>
      <c r="BT30" s="587"/>
      <c r="BU30" s="587"/>
      <c r="BV30" s="587"/>
      <c r="BW30" s="587"/>
      <c r="BX30" s="587"/>
      <c r="BY30" s="587"/>
      <c r="BZ30" s="588"/>
    </row>
    <row r="31" spans="2:79" ht="15" customHeight="1">
      <c r="B31" s="494"/>
      <c r="C31" s="495"/>
      <c r="D31" s="495"/>
      <c r="E31" s="495"/>
      <c r="F31" s="495"/>
      <c r="G31" s="495"/>
      <c r="H31" s="495"/>
      <c r="I31" s="495"/>
      <c r="J31" s="495"/>
      <c r="K31" s="495"/>
      <c r="L31" s="219"/>
      <c r="M31" s="294"/>
      <c r="N31" s="495"/>
      <c r="O31" s="495"/>
      <c r="P31" s="495"/>
      <c r="Q31" s="495"/>
      <c r="R31" s="495"/>
      <c r="S31" s="495"/>
      <c r="T31" s="495"/>
      <c r="U31" s="423" t="s">
        <v>237</v>
      </c>
      <c r="V31" s="423"/>
      <c r="W31" s="423"/>
      <c r="X31" s="423"/>
      <c r="Y31" s="423"/>
      <c r="Z31" s="423"/>
      <c r="AA31" s="423"/>
      <c r="AB31" s="423"/>
      <c r="AC31" s="423"/>
      <c r="AD31" s="423"/>
      <c r="AE31" s="581"/>
      <c r="AF31" s="582"/>
      <c r="AG31" s="582"/>
      <c r="AH31" s="582"/>
      <c r="AI31" s="582"/>
      <c r="AJ31" s="582"/>
      <c r="AK31" s="582"/>
      <c r="AL31" s="582"/>
      <c r="AM31" s="582"/>
      <c r="AN31" s="582"/>
      <c r="AO31" s="582"/>
      <c r="AP31" s="582"/>
      <c r="AQ31" s="582"/>
      <c r="AR31" s="582"/>
      <c r="AS31" s="582"/>
      <c r="AT31" s="582"/>
      <c r="AU31" s="582"/>
      <c r="AV31" s="583" t="s">
        <v>238</v>
      </c>
      <c r="AW31" s="583"/>
      <c r="AX31" s="583"/>
      <c r="AY31" s="583"/>
      <c r="AZ31" s="583"/>
      <c r="BA31" s="583"/>
      <c r="BB31" s="583"/>
      <c r="BC31" s="581"/>
      <c r="BD31" s="582"/>
      <c r="BE31" s="582"/>
      <c r="BF31" s="582"/>
      <c r="BG31" s="582"/>
      <c r="BH31" s="582"/>
      <c r="BI31" s="582"/>
      <c r="BJ31" s="582"/>
      <c r="BK31" s="582"/>
      <c r="BL31" s="582"/>
      <c r="BM31" s="582"/>
      <c r="BN31" s="582"/>
      <c r="BO31" s="582"/>
      <c r="BP31" s="582"/>
      <c r="BQ31" s="582"/>
      <c r="BR31" s="582"/>
      <c r="BS31" s="582"/>
      <c r="BT31" s="582"/>
      <c r="BU31" s="582"/>
      <c r="BV31" s="582"/>
      <c r="BW31" s="582"/>
      <c r="BX31" s="582"/>
      <c r="BY31" s="582"/>
      <c r="BZ31" s="589"/>
    </row>
    <row r="32" spans="2:79" ht="15" customHeight="1">
      <c r="B32" s="494"/>
      <c r="C32" s="495"/>
      <c r="D32" s="495"/>
      <c r="E32" s="495"/>
      <c r="F32" s="495"/>
      <c r="G32" s="495"/>
      <c r="H32" s="495"/>
      <c r="I32" s="495"/>
      <c r="J32" s="495"/>
      <c r="K32" s="495"/>
      <c r="L32" s="301"/>
      <c r="M32" s="302"/>
      <c r="N32" s="495"/>
      <c r="O32" s="495"/>
      <c r="P32" s="495"/>
      <c r="Q32" s="495"/>
      <c r="R32" s="495"/>
      <c r="S32" s="495"/>
      <c r="T32" s="495"/>
      <c r="U32" s="524" t="s">
        <v>232</v>
      </c>
      <c r="V32" s="524"/>
      <c r="W32" s="524"/>
      <c r="X32" s="524"/>
      <c r="Y32" s="524"/>
      <c r="Z32" s="524"/>
      <c r="AA32" s="524"/>
      <c r="AB32" s="524"/>
      <c r="AC32" s="524"/>
      <c r="AD32" s="524"/>
      <c r="AE32" s="578"/>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80"/>
    </row>
    <row r="33" spans="1:78" ht="15" customHeight="1">
      <c r="B33" s="494"/>
      <c r="C33" s="495"/>
      <c r="D33" s="495"/>
      <c r="E33" s="495"/>
      <c r="F33" s="495"/>
      <c r="G33" s="495"/>
      <c r="H33" s="495"/>
      <c r="I33" s="495"/>
      <c r="J33" s="495"/>
      <c r="K33" s="495"/>
      <c r="L33" s="433" t="s">
        <v>229</v>
      </c>
      <c r="M33" s="434"/>
      <c r="N33" s="440"/>
      <c r="O33" s="440"/>
      <c r="P33" s="440"/>
      <c r="Q33" s="440"/>
      <c r="R33" s="440"/>
      <c r="S33" s="440"/>
      <c r="T33" s="440"/>
      <c r="U33" s="440"/>
      <c r="V33" s="440"/>
      <c r="W33" s="440"/>
      <c r="X33" s="440"/>
      <c r="Y33" s="440"/>
      <c r="Z33" s="440"/>
      <c r="AA33" s="440"/>
      <c r="AB33" s="440"/>
      <c r="AC33" s="440"/>
      <c r="AD33" s="441"/>
      <c r="AE33" s="586"/>
      <c r="AF33" s="587"/>
      <c r="AG33" s="587"/>
      <c r="AH33" s="587"/>
      <c r="AI33" s="587"/>
      <c r="AJ33" s="587"/>
      <c r="AK33" s="587"/>
      <c r="AL33" s="587"/>
      <c r="AM33" s="587"/>
      <c r="AN33" s="587"/>
      <c r="AO33" s="587"/>
      <c r="AP33" s="587"/>
      <c r="AQ33" s="587"/>
      <c r="AR33" s="587"/>
      <c r="AS33" s="587"/>
      <c r="AT33" s="587"/>
      <c r="AU33" s="587"/>
      <c r="AV33" s="587"/>
      <c r="AW33" s="587"/>
      <c r="AX33" s="587"/>
      <c r="AY33" s="587"/>
      <c r="AZ33" s="587"/>
      <c r="BA33" s="587"/>
      <c r="BB33" s="587"/>
      <c r="BC33" s="587"/>
      <c r="BD33" s="587"/>
      <c r="BE33" s="587"/>
      <c r="BF33" s="587"/>
      <c r="BG33" s="587"/>
      <c r="BH33" s="587"/>
      <c r="BI33" s="587"/>
      <c r="BJ33" s="587"/>
      <c r="BK33" s="587"/>
      <c r="BL33" s="587"/>
      <c r="BM33" s="587"/>
      <c r="BN33" s="587"/>
      <c r="BO33" s="587"/>
      <c r="BP33" s="587"/>
      <c r="BQ33" s="587"/>
      <c r="BR33" s="587"/>
      <c r="BS33" s="587"/>
      <c r="BT33" s="587"/>
      <c r="BU33" s="587"/>
      <c r="BV33" s="587"/>
      <c r="BW33" s="587"/>
      <c r="BX33" s="587"/>
      <c r="BY33" s="587"/>
      <c r="BZ33" s="588"/>
    </row>
    <row r="34" spans="1:78" ht="15" customHeight="1">
      <c r="B34" s="494"/>
      <c r="C34" s="495"/>
      <c r="D34" s="495"/>
      <c r="E34" s="495"/>
      <c r="F34" s="495"/>
      <c r="G34" s="495"/>
      <c r="H34" s="495"/>
      <c r="I34" s="495"/>
      <c r="J34" s="495"/>
      <c r="K34" s="495"/>
      <c r="L34" s="219"/>
      <c r="M34" s="294"/>
      <c r="N34" s="524" t="s">
        <v>235</v>
      </c>
      <c r="O34" s="524"/>
      <c r="P34" s="524"/>
      <c r="Q34" s="524"/>
      <c r="R34" s="524"/>
      <c r="S34" s="524"/>
      <c r="T34" s="524"/>
      <c r="U34" s="524"/>
      <c r="V34" s="524"/>
      <c r="W34" s="524"/>
      <c r="X34" s="524"/>
      <c r="Y34" s="524"/>
      <c r="Z34" s="524"/>
      <c r="AA34" s="524"/>
      <c r="AB34" s="524"/>
      <c r="AC34" s="524"/>
      <c r="AD34" s="524"/>
      <c r="AE34" s="549"/>
      <c r="AF34" s="549"/>
      <c r="AG34" s="549"/>
      <c r="AH34" s="549"/>
      <c r="AI34" s="549"/>
      <c r="AJ34" s="549"/>
      <c r="AK34" s="549"/>
      <c r="AL34" s="549"/>
      <c r="AM34" s="549"/>
      <c r="AN34" s="549"/>
      <c r="AO34" s="549"/>
      <c r="AP34" s="549"/>
      <c r="AQ34" s="549"/>
      <c r="AR34" s="583" t="s">
        <v>236</v>
      </c>
      <c r="AS34" s="583"/>
      <c r="AT34" s="583"/>
      <c r="AU34" s="583"/>
      <c r="AV34" s="583"/>
      <c r="AW34" s="583"/>
      <c r="AX34" s="583"/>
      <c r="AY34" s="583"/>
      <c r="AZ34" s="583"/>
      <c r="BA34" s="583"/>
      <c r="BB34" s="583"/>
      <c r="BC34" s="583"/>
      <c r="BD34" s="583"/>
      <c r="BE34" s="583"/>
      <c r="BF34" s="581"/>
      <c r="BG34" s="582"/>
      <c r="BH34" s="582"/>
      <c r="BI34" s="582"/>
      <c r="BJ34" s="582"/>
      <c r="BK34" s="582"/>
      <c r="BL34" s="582"/>
      <c r="BM34" s="582"/>
      <c r="BN34" s="582"/>
      <c r="BO34" s="582"/>
      <c r="BP34" s="582"/>
      <c r="BQ34" s="582"/>
      <c r="BR34" s="582"/>
      <c r="BS34" s="582"/>
      <c r="BT34" s="582"/>
      <c r="BU34" s="582"/>
      <c r="BV34" s="582"/>
      <c r="BW34" s="582"/>
      <c r="BX34" s="582"/>
      <c r="BY34" s="582"/>
      <c r="BZ34" s="589"/>
    </row>
    <row r="35" spans="1:78" ht="15" customHeight="1">
      <c r="B35" s="494"/>
      <c r="C35" s="495"/>
      <c r="D35" s="495"/>
      <c r="E35" s="495"/>
      <c r="F35" s="495"/>
      <c r="G35" s="495"/>
      <c r="H35" s="495"/>
      <c r="I35" s="495"/>
      <c r="J35" s="495"/>
      <c r="K35" s="495"/>
      <c r="L35" s="220"/>
      <c r="M35" s="216"/>
      <c r="N35" s="495" t="s">
        <v>233</v>
      </c>
      <c r="O35" s="495"/>
      <c r="P35" s="495"/>
      <c r="Q35" s="495"/>
      <c r="R35" s="495"/>
      <c r="S35" s="495"/>
      <c r="T35" s="495"/>
      <c r="U35" s="423" t="s">
        <v>230</v>
      </c>
      <c r="V35" s="423"/>
      <c r="W35" s="423"/>
      <c r="X35" s="423"/>
      <c r="Y35" s="423"/>
      <c r="Z35" s="423"/>
      <c r="AA35" s="423"/>
      <c r="AB35" s="423"/>
      <c r="AC35" s="423"/>
      <c r="AD35" s="423"/>
      <c r="AE35" s="586"/>
      <c r="AF35" s="587"/>
      <c r="AG35" s="587"/>
      <c r="AH35" s="587"/>
      <c r="AI35" s="587"/>
      <c r="AJ35" s="587"/>
      <c r="AK35" s="587"/>
      <c r="AL35" s="587"/>
      <c r="AM35" s="587"/>
      <c r="AN35" s="587"/>
      <c r="AO35" s="587"/>
      <c r="AP35" s="587"/>
      <c r="AQ35" s="587"/>
      <c r="AR35" s="587"/>
      <c r="AS35" s="587"/>
      <c r="AT35" s="587"/>
      <c r="AU35" s="587"/>
      <c r="AV35" s="587"/>
      <c r="AW35" s="587"/>
      <c r="AX35" s="587"/>
      <c r="AY35" s="587"/>
      <c r="AZ35" s="587"/>
      <c r="BA35" s="587"/>
      <c r="BB35" s="587"/>
      <c r="BC35" s="587"/>
      <c r="BD35" s="587"/>
      <c r="BE35" s="587"/>
      <c r="BF35" s="587"/>
      <c r="BG35" s="587"/>
      <c r="BH35" s="587"/>
      <c r="BI35" s="587"/>
      <c r="BJ35" s="587"/>
      <c r="BK35" s="587"/>
      <c r="BL35" s="587"/>
      <c r="BM35" s="587"/>
      <c r="BN35" s="587"/>
      <c r="BO35" s="587"/>
      <c r="BP35" s="587"/>
      <c r="BQ35" s="587"/>
      <c r="BR35" s="587"/>
      <c r="BS35" s="587"/>
      <c r="BT35" s="587"/>
      <c r="BU35" s="587"/>
      <c r="BV35" s="587"/>
      <c r="BW35" s="587"/>
      <c r="BX35" s="587"/>
      <c r="BY35" s="587"/>
      <c r="BZ35" s="588"/>
    </row>
    <row r="36" spans="1:78" ht="15" customHeight="1">
      <c r="B36" s="494"/>
      <c r="C36" s="495"/>
      <c r="D36" s="495"/>
      <c r="E36" s="495"/>
      <c r="F36" s="495"/>
      <c r="G36" s="495"/>
      <c r="H36" s="495"/>
      <c r="I36" s="495"/>
      <c r="J36" s="495"/>
      <c r="K36" s="495"/>
      <c r="L36" s="219"/>
      <c r="M36" s="294"/>
      <c r="N36" s="495"/>
      <c r="O36" s="495"/>
      <c r="P36" s="495"/>
      <c r="Q36" s="495"/>
      <c r="R36" s="495"/>
      <c r="S36" s="495"/>
      <c r="T36" s="495"/>
      <c r="U36" s="423" t="s">
        <v>231</v>
      </c>
      <c r="V36" s="423"/>
      <c r="W36" s="423"/>
      <c r="X36" s="423"/>
      <c r="Y36" s="423"/>
      <c r="Z36" s="423"/>
      <c r="AA36" s="423"/>
      <c r="AB36" s="423"/>
      <c r="AC36" s="423"/>
      <c r="AD36" s="423"/>
      <c r="AE36" s="586"/>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8"/>
    </row>
    <row r="37" spans="1:78" ht="15" customHeight="1">
      <c r="B37" s="494"/>
      <c r="C37" s="495"/>
      <c r="D37" s="495"/>
      <c r="E37" s="495"/>
      <c r="F37" s="495"/>
      <c r="G37" s="495"/>
      <c r="H37" s="495"/>
      <c r="I37" s="495"/>
      <c r="J37" s="495"/>
      <c r="K37" s="495"/>
      <c r="L37" s="219"/>
      <c r="M37" s="294"/>
      <c r="N37" s="495"/>
      <c r="O37" s="495"/>
      <c r="P37" s="495"/>
      <c r="Q37" s="495"/>
      <c r="R37" s="495"/>
      <c r="S37" s="495"/>
      <c r="T37" s="495"/>
      <c r="U37" s="423" t="s">
        <v>237</v>
      </c>
      <c r="V37" s="423"/>
      <c r="W37" s="423"/>
      <c r="X37" s="423"/>
      <c r="Y37" s="423"/>
      <c r="Z37" s="423"/>
      <c r="AA37" s="423"/>
      <c r="AB37" s="423"/>
      <c r="AC37" s="423"/>
      <c r="AD37" s="423"/>
      <c r="AE37" s="581"/>
      <c r="AF37" s="582"/>
      <c r="AG37" s="582"/>
      <c r="AH37" s="582"/>
      <c r="AI37" s="582"/>
      <c r="AJ37" s="582"/>
      <c r="AK37" s="582"/>
      <c r="AL37" s="582"/>
      <c r="AM37" s="582"/>
      <c r="AN37" s="582"/>
      <c r="AO37" s="582"/>
      <c r="AP37" s="582"/>
      <c r="AQ37" s="582"/>
      <c r="AR37" s="582"/>
      <c r="AS37" s="582"/>
      <c r="AT37" s="582"/>
      <c r="AU37" s="582"/>
      <c r="AV37" s="583" t="s">
        <v>238</v>
      </c>
      <c r="AW37" s="583"/>
      <c r="AX37" s="583"/>
      <c r="AY37" s="583"/>
      <c r="AZ37" s="583"/>
      <c r="BA37" s="583"/>
      <c r="BB37" s="583"/>
      <c r="BC37" s="581"/>
      <c r="BD37" s="582"/>
      <c r="BE37" s="582"/>
      <c r="BF37" s="582"/>
      <c r="BG37" s="582"/>
      <c r="BH37" s="582"/>
      <c r="BI37" s="582"/>
      <c r="BJ37" s="582"/>
      <c r="BK37" s="582"/>
      <c r="BL37" s="582"/>
      <c r="BM37" s="582"/>
      <c r="BN37" s="582"/>
      <c r="BO37" s="582"/>
      <c r="BP37" s="582"/>
      <c r="BQ37" s="582"/>
      <c r="BR37" s="582"/>
      <c r="BS37" s="582"/>
      <c r="BT37" s="582"/>
      <c r="BU37" s="582"/>
      <c r="BV37" s="582"/>
      <c r="BW37" s="582"/>
      <c r="BX37" s="582"/>
      <c r="BY37" s="582"/>
      <c r="BZ37" s="589"/>
    </row>
    <row r="38" spans="1:78" ht="15" customHeight="1" thickBot="1">
      <c r="B38" s="496"/>
      <c r="C38" s="497"/>
      <c r="D38" s="497"/>
      <c r="E38" s="497"/>
      <c r="F38" s="497"/>
      <c r="G38" s="497"/>
      <c r="H38" s="497"/>
      <c r="I38" s="497"/>
      <c r="J38" s="497"/>
      <c r="K38" s="497"/>
      <c r="L38" s="221"/>
      <c r="M38" s="222"/>
      <c r="N38" s="497"/>
      <c r="O38" s="497"/>
      <c r="P38" s="497"/>
      <c r="Q38" s="497"/>
      <c r="R38" s="497"/>
      <c r="S38" s="497"/>
      <c r="T38" s="497"/>
      <c r="U38" s="554" t="s">
        <v>232</v>
      </c>
      <c r="V38" s="554"/>
      <c r="W38" s="554"/>
      <c r="X38" s="554"/>
      <c r="Y38" s="554"/>
      <c r="Z38" s="554"/>
      <c r="AA38" s="554"/>
      <c r="AB38" s="554"/>
      <c r="AC38" s="554"/>
      <c r="AD38" s="554"/>
      <c r="AE38" s="578"/>
      <c r="AF38" s="579"/>
      <c r="AG38" s="579"/>
      <c r="AH38" s="579"/>
      <c r="AI38" s="579"/>
      <c r="AJ38" s="579"/>
      <c r="AK38" s="579"/>
      <c r="AL38" s="579"/>
      <c r="AM38" s="579"/>
      <c r="AN38" s="579"/>
      <c r="AO38" s="579"/>
      <c r="AP38" s="579"/>
      <c r="AQ38" s="579"/>
      <c r="AR38" s="579"/>
      <c r="AS38" s="579"/>
      <c r="AT38" s="579"/>
      <c r="AU38" s="579"/>
      <c r="AV38" s="579"/>
      <c r="AW38" s="579"/>
      <c r="AX38" s="579"/>
      <c r="AY38" s="579"/>
      <c r="AZ38" s="579"/>
      <c r="BA38" s="579"/>
      <c r="BB38" s="579"/>
      <c r="BC38" s="579"/>
      <c r="BD38" s="579"/>
      <c r="BE38" s="579"/>
      <c r="BF38" s="579"/>
      <c r="BG38" s="579"/>
      <c r="BH38" s="579"/>
      <c r="BI38" s="579"/>
      <c r="BJ38" s="579"/>
      <c r="BK38" s="579"/>
      <c r="BL38" s="579"/>
      <c r="BM38" s="579"/>
      <c r="BN38" s="579"/>
      <c r="BO38" s="579"/>
      <c r="BP38" s="579"/>
      <c r="BQ38" s="579"/>
      <c r="BR38" s="579"/>
      <c r="BS38" s="579"/>
      <c r="BT38" s="579"/>
      <c r="BU38" s="579"/>
      <c r="BV38" s="579"/>
      <c r="BW38" s="579"/>
      <c r="BX38" s="579"/>
      <c r="BY38" s="579"/>
      <c r="BZ38" s="580"/>
    </row>
    <row r="39" spans="1:78" ht="18" customHeight="1" thickBot="1">
      <c r="B39" s="406" t="s">
        <v>192</v>
      </c>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407"/>
      <c r="BV39" s="407"/>
      <c r="BW39" s="407"/>
      <c r="BX39" s="407"/>
      <c r="BY39" s="407"/>
      <c r="BZ39" s="408"/>
    </row>
    <row r="40" spans="1:78" ht="18" customHeight="1">
      <c r="B40" s="223"/>
      <c r="C40" s="224" t="s">
        <v>226</v>
      </c>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5"/>
    </row>
    <row r="41" spans="1:78" ht="18" customHeight="1">
      <c r="B41" s="401" t="s">
        <v>193</v>
      </c>
      <c r="C41" s="402"/>
      <c r="D41" s="402"/>
      <c r="E41" s="402"/>
      <c r="F41" s="403"/>
      <c r="G41" s="403"/>
      <c r="H41" s="403"/>
      <c r="I41" s="404" t="s">
        <v>282</v>
      </c>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5"/>
    </row>
    <row r="42" spans="1:78" s="207" customFormat="1" ht="20.25" customHeight="1">
      <c r="A42" s="209"/>
      <c r="B42" s="226"/>
      <c r="C42" s="227"/>
      <c r="D42" s="227"/>
      <c r="E42" s="227"/>
      <c r="F42" s="227"/>
      <c r="G42" s="227"/>
      <c r="H42" s="227"/>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5"/>
    </row>
    <row r="43" spans="1:78" s="207" customFormat="1" ht="17.25" customHeight="1">
      <c r="A43" s="209"/>
      <c r="B43" s="226"/>
      <c r="C43" s="227"/>
      <c r="D43" s="227"/>
      <c r="E43" s="227"/>
      <c r="F43" s="227"/>
      <c r="G43" s="227"/>
      <c r="H43" s="227"/>
      <c r="I43" s="228"/>
      <c r="J43" s="228"/>
      <c r="K43" s="409" t="s">
        <v>283</v>
      </c>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c r="BW43" s="409"/>
      <c r="BX43" s="409"/>
      <c r="BY43" s="229"/>
      <c r="BZ43" s="230"/>
    </row>
    <row r="44" spans="1:78" s="207" customFormat="1" ht="17.25" customHeight="1">
      <c r="A44" s="209"/>
      <c r="B44" s="226"/>
      <c r="C44" s="227"/>
      <c r="D44" s="227"/>
      <c r="E44" s="227"/>
      <c r="F44" s="227"/>
      <c r="G44" s="227"/>
      <c r="H44" s="227"/>
      <c r="I44" s="228"/>
      <c r="J44" s="228"/>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c r="BW44" s="409"/>
      <c r="BX44" s="409"/>
      <c r="BY44" s="229"/>
      <c r="BZ44" s="230"/>
    </row>
    <row r="45" spans="1:78" s="207" customFormat="1" ht="17.25" customHeight="1">
      <c r="A45" s="209"/>
      <c r="B45" s="226"/>
      <c r="C45" s="227"/>
      <c r="D45" s="227"/>
      <c r="E45" s="227"/>
      <c r="F45" s="227"/>
      <c r="G45" s="227"/>
      <c r="H45" s="227"/>
      <c r="I45" s="228"/>
      <c r="J45" s="228"/>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c r="BW45" s="409"/>
      <c r="BX45" s="409"/>
      <c r="BY45" s="229"/>
      <c r="BZ45" s="230"/>
    </row>
    <row r="46" spans="1:78" s="207" customFormat="1" ht="17.25" customHeight="1">
      <c r="A46" s="209"/>
      <c r="B46" s="226"/>
      <c r="C46" s="227"/>
      <c r="D46" s="227"/>
      <c r="E46" s="227"/>
      <c r="F46" s="227"/>
      <c r="G46" s="227"/>
      <c r="H46" s="227"/>
      <c r="I46" s="228"/>
      <c r="J46" s="228"/>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09"/>
      <c r="BF46" s="409"/>
      <c r="BG46" s="409"/>
      <c r="BH46" s="409"/>
      <c r="BI46" s="409"/>
      <c r="BJ46" s="409"/>
      <c r="BK46" s="409"/>
      <c r="BL46" s="409"/>
      <c r="BM46" s="409"/>
      <c r="BN46" s="409"/>
      <c r="BO46" s="409"/>
      <c r="BP46" s="409"/>
      <c r="BQ46" s="409"/>
      <c r="BR46" s="409"/>
      <c r="BS46" s="409"/>
      <c r="BT46" s="409"/>
      <c r="BU46" s="409"/>
      <c r="BV46" s="409"/>
      <c r="BW46" s="409"/>
      <c r="BX46" s="409"/>
      <c r="BY46" s="229"/>
      <c r="BZ46" s="230"/>
    </row>
    <row r="47" spans="1:78" s="207" customFormat="1" ht="17.25" customHeight="1" thickBot="1">
      <c r="A47" s="209"/>
      <c r="B47" s="231"/>
      <c r="C47" s="232"/>
      <c r="D47" s="232"/>
      <c r="E47" s="232"/>
      <c r="F47" s="232"/>
      <c r="G47" s="232"/>
      <c r="H47" s="232"/>
      <c r="I47" s="233"/>
      <c r="J47" s="233"/>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R47" s="410"/>
      <c r="BS47" s="410"/>
      <c r="BT47" s="410"/>
      <c r="BU47" s="410"/>
      <c r="BV47" s="410"/>
      <c r="BW47" s="410"/>
      <c r="BX47" s="410"/>
      <c r="BY47" s="234"/>
      <c r="BZ47" s="235"/>
    </row>
    <row r="48" spans="1:78" ht="18.75" customHeight="1">
      <c r="B48" s="411" t="s">
        <v>194</v>
      </c>
      <c r="C48" s="412"/>
      <c r="D48" s="412"/>
      <c r="E48" s="412"/>
      <c r="F48" s="413"/>
      <c r="G48" s="413"/>
      <c r="H48" s="413"/>
      <c r="I48" s="414" t="s">
        <v>195</v>
      </c>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4"/>
      <c r="BY48" s="414"/>
      <c r="BZ48" s="415"/>
    </row>
    <row r="49" spans="1:78" s="207" customFormat="1" ht="15" customHeight="1">
      <c r="A49" s="209"/>
      <c r="B49" s="226"/>
      <c r="C49" s="227"/>
      <c r="D49" s="227"/>
      <c r="E49" s="227"/>
      <c r="F49" s="227"/>
      <c r="G49" s="227"/>
      <c r="H49" s="227"/>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5"/>
    </row>
    <row r="50" spans="1:78" s="207" customFormat="1" ht="17.25" customHeight="1">
      <c r="A50" s="209"/>
      <c r="B50" s="226"/>
      <c r="C50" s="227"/>
      <c r="D50" s="227"/>
      <c r="E50" s="227"/>
      <c r="F50" s="227"/>
      <c r="G50" s="227"/>
      <c r="H50" s="227"/>
      <c r="I50" s="228"/>
      <c r="J50" s="228"/>
      <c r="K50" s="361" t="s">
        <v>196</v>
      </c>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2"/>
    </row>
    <row r="51" spans="1:78" s="207" customFormat="1" ht="17.25" customHeight="1">
      <c r="A51" s="209"/>
      <c r="B51" s="226"/>
      <c r="C51" s="227"/>
      <c r="D51" s="227"/>
      <c r="E51" s="227"/>
      <c r="F51" s="227"/>
      <c r="G51" s="227"/>
      <c r="H51" s="227"/>
      <c r="I51" s="228"/>
      <c r="J51" s="228"/>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2"/>
    </row>
    <row r="52" spans="1:78" s="207" customFormat="1" ht="17.25" customHeight="1">
      <c r="A52" s="209"/>
      <c r="B52" s="226"/>
      <c r="C52" s="227"/>
      <c r="D52" s="227"/>
      <c r="E52" s="227"/>
      <c r="F52" s="227"/>
      <c r="G52" s="227"/>
      <c r="H52" s="227"/>
      <c r="I52" s="228"/>
      <c r="J52" s="228"/>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2"/>
    </row>
    <row r="53" spans="1:78" s="207" customFormat="1" ht="15.75" customHeight="1">
      <c r="A53" s="209"/>
      <c r="B53" s="226"/>
      <c r="C53" s="227"/>
      <c r="D53" s="227"/>
      <c r="E53" s="227"/>
      <c r="F53" s="227"/>
      <c r="G53" s="227"/>
      <c r="H53" s="227"/>
      <c r="I53" s="228"/>
      <c r="J53" s="228"/>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2"/>
    </row>
    <row r="54" spans="1:78" s="207" customFormat="1" ht="6.75" customHeight="1">
      <c r="A54" s="209"/>
      <c r="B54" s="226"/>
      <c r="C54" s="227"/>
      <c r="D54" s="227"/>
      <c r="E54" s="227"/>
      <c r="F54" s="227"/>
      <c r="G54" s="227"/>
      <c r="H54" s="227"/>
      <c r="I54" s="227"/>
      <c r="J54" s="227"/>
      <c r="K54" s="227"/>
      <c r="L54" s="303"/>
      <c r="M54" s="303"/>
      <c r="N54" s="303"/>
      <c r="O54" s="303"/>
      <c r="P54" s="303"/>
      <c r="Q54" s="303"/>
      <c r="R54" s="303"/>
      <c r="S54" s="303"/>
      <c r="T54" s="303"/>
      <c r="U54" s="303"/>
      <c r="V54" s="303"/>
      <c r="W54" s="303"/>
      <c r="X54" s="303"/>
      <c r="Y54" s="303"/>
      <c r="Z54" s="304"/>
      <c r="AA54" s="304"/>
      <c r="AB54" s="304"/>
      <c r="AC54" s="304"/>
      <c r="AD54" s="304"/>
      <c r="AE54" s="304"/>
      <c r="AF54" s="304"/>
      <c r="AG54" s="304"/>
      <c r="AH54" s="304"/>
      <c r="AI54" s="304"/>
      <c r="AJ54" s="305"/>
      <c r="AK54" s="305"/>
      <c r="AL54" s="305"/>
      <c r="AM54" s="305"/>
      <c r="AN54" s="305"/>
      <c r="AO54" s="305"/>
      <c r="AP54" s="305"/>
      <c r="AQ54" s="305"/>
      <c r="AR54" s="305"/>
      <c r="AS54" s="305"/>
      <c r="AT54" s="305"/>
      <c r="AU54" s="305"/>
      <c r="AV54" s="305"/>
      <c r="AW54" s="305"/>
      <c r="AX54" s="306"/>
      <c r="AY54" s="306"/>
      <c r="AZ54" s="306"/>
      <c r="BA54" s="306"/>
      <c r="BB54" s="306"/>
      <c r="BC54" s="306"/>
      <c r="BD54" s="306"/>
      <c r="BE54" s="306"/>
      <c r="BF54" s="306"/>
      <c r="BG54" s="306"/>
      <c r="BH54" s="303"/>
      <c r="BI54" s="303"/>
      <c r="BJ54" s="303"/>
      <c r="BK54" s="303"/>
      <c r="BL54" s="303"/>
      <c r="BM54" s="303"/>
      <c r="BN54" s="303"/>
      <c r="BO54" s="303"/>
      <c r="BP54" s="303"/>
      <c r="BQ54" s="303"/>
      <c r="BR54" s="303"/>
      <c r="BS54" s="303"/>
      <c r="BT54" s="303"/>
      <c r="BU54" s="303"/>
      <c r="BV54" s="303"/>
      <c r="BW54" s="303"/>
      <c r="BX54" s="303"/>
      <c r="BY54" s="303"/>
      <c r="BZ54" s="307"/>
    </row>
    <row r="55" spans="1:78" ht="18.75" customHeight="1">
      <c r="B55" s="401" t="s">
        <v>197</v>
      </c>
      <c r="C55" s="402"/>
      <c r="D55" s="402"/>
      <c r="E55" s="402"/>
      <c r="F55" s="403"/>
      <c r="G55" s="403"/>
      <c r="H55" s="403"/>
      <c r="I55" s="404" t="s">
        <v>284</v>
      </c>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5"/>
    </row>
    <row r="56" spans="1:78" s="207" customFormat="1" ht="17.25" customHeight="1">
      <c r="A56" s="209"/>
      <c r="B56" s="226"/>
      <c r="C56" s="227"/>
      <c r="D56" s="227"/>
      <c r="E56" s="227"/>
      <c r="F56" s="227"/>
      <c r="G56" s="227"/>
      <c r="H56" s="227"/>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5"/>
    </row>
    <row r="57" spans="1:78" s="207" customFormat="1" ht="15" customHeight="1">
      <c r="A57" s="209"/>
      <c r="B57" s="226"/>
      <c r="C57" s="227"/>
      <c r="D57" s="227"/>
      <c r="E57" s="227"/>
      <c r="F57" s="227"/>
      <c r="G57" s="227"/>
      <c r="H57" s="227"/>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404"/>
      <c r="BW57" s="404"/>
      <c r="BX57" s="404"/>
      <c r="BY57" s="404"/>
      <c r="BZ57" s="405"/>
    </row>
    <row r="58" spans="1:78" s="207" customFormat="1" ht="17.25" customHeight="1">
      <c r="A58" s="209"/>
      <c r="B58" s="226"/>
      <c r="C58" s="227"/>
      <c r="D58" s="227"/>
      <c r="E58" s="227"/>
      <c r="F58" s="227"/>
      <c r="G58" s="227"/>
      <c r="H58" s="227"/>
      <c r="I58" s="228"/>
      <c r="J58" s="228"/>
      <c r="K58" s="361" t="s">
        <v>265</v>
      </c>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1"/>
      <c r="AY58" s="361"/>
      <c r="AZ58" s="361"/>
      <c r="BA58" s="361"/>
      <c r="BB58" s="361"/>
      <c r="BC58" s="361"/>
      <c r="BD58" s="361"/>
      <c r="BE58" s="361"/>
      <c r="BF58" s="361"/>
      <c r="BG58" s="361"/>
      <c r="BH58" s="361"/>
      <c r="BI58" s="361"/>
      <c r="BJ58" s="361"/>
      <c r="BK58" s="361"/>
      <c r="BL58" s="361"/>
      <c r="BM58" s="361"/>
      <c r="BN58" s="361"/>
      <c r="BO58" s="361"/>
      <c r="BP58" s="361"/>
      <c r="BQ58" s="361"/>
      <c r="BR58" s="361"/>
      <c r="BS58" s="361"/>
      <c r="BT58" s="361"/>
      <c r="BU58" s="361"/>
      <c r="BV58" s="361"/>
      <c r="BW58" s="361"/>
      <c r="BX58" s="361"/>
      <c r="BY58" s="361"/>
      <c r="BZ58" s="362"/>
    </row>
    <row r="59" spans="1:78" s="207" customFormat="1" ht="17.25" customHeight="1">
      <c r="A59" s="209"/>
      <c r="B59" s="226"/>
      <c r="C59" s="227"/>
      <c r="D59" s="227"/>
      <c r="E59" s="227"/>
      <c r="F59" s="227"/>
      <c r="G59" s="227"/>
      <c r="H59" s="227"/>
      <c r="I59" s="228"/>
      <c r="J59" s="228"/>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361"/>
      <c r="BD59" s="361"/>
      <c r="BE59" s="361"/>
      <c r="BF59" s="361"/>
      <c r="BG59" s="361"/>
      <c r="BH59" s="361"/>
      <c r="BI59" s="361"/>
      <c r="BJ59" s="361"/>
      <c r="BK59" s="361"/>
      <c r="BL59" s="361"/>
      <c r="BM59" s="361"/>
      <c r="BN59" s="361"/>
      <c r="BO59" s="361"/>
      <c r="BP59" s="361"/>
      <c r="BQ59" s="361"/>
      <c r="BR59" s="361"/>
      <c r="BS59" s="361"/>
      <c r="BT59" s="361"/>
      <c r="BU59" s="361"/>
      <c r="BV59" s="361"/>
      <c r="BW59" s="361"/>
      <c r="BX59" s="361"/>
      <c r="BY59" s="361"/>
      <c r="BZ59" s="362"/>
    </row>
    <row r="60" spans="1:78" s="207" customFormat="1" ht="17.25" customHeight="1">
      <c r="A60" s="209"/>
      <c r="B60" s="226"/>
      <c r="C60" s="227"/>
      <c r="D60" s="227"/>
      <c r="E60" s="227"/>
      <c r="F60" s="227"/>
      <c r="G60" s="227"/>
      <c r="H60" s="227"/>
      <c r="I60" s="228"/>
      <c r="J60" s="228"/>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1"/>
      <c r="BC60" s="361"/>
      <c r="BD60" s="361"/>
      <c r="BE60" s="361"/>
      <c r="BF60" s="361"/>
      <c r="BG60" s="361"/>
      <c r="BH60" s="361"/>
      <c r="BI60" s="361"/>
      <c r="BJ60" s="361"/>
      <c r="BK60" s="361"/>
      <c r="BL60" s="361"/>
      <c r="BM60" s="361"/>
      <c r="BN60" s="361"/>
      <c r="BO60" s="361"/>
      <c r="BP60" s="361"/>
      <c r="BQ60" s="361"/>
      <c r="BR60" s="361"/>
      <c r="BS60" s="361"/>
      <c r="BT60" s="361"/>
      <c r="BU60" s="361"/>
      <c r="BV60" s="361"/>
      <c r="BW60" s="361"/>
      <c r="BX60" s="361"/>
      <c r="BY60" s="361"/>
      <c r="BZ60" s="362"/>
    </row>
    <row r="61" spans="1:78" s="207" customFormat="1" ht="17.25" customHeight="1">
      <c r="A61" s="209"/>
      <c r="B61" s="226"/>
      <c r="C61" s="227"/>
      <c r="D61" s="227"/>
      <c r="E61" s="227"/>
      <c r="F61" s="227"/>
      <c r="G61" s="227"/>
      <c r="H61" s="227"/>
      <c r="I61" s="228"/>
      <c r="J61" s="228"/>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361"/>
      <c r="BD61" s="361"/>
      <c r="BE61" s="361"/>
      <c r="BF61" s="361"/>
      <c r="BG61" s="361"/>
      <c r="BH61" s="361"/>
      <c r="BI61" s="361"/>
      <c r="BJ61" s="361"/>
      <c r="BK61" s="361"/>
      <c r="BL61" s="361"/>
      <c r="BM61" s="361"/>
      <c r="BN61" s="361"/>
      <c r="BO61" s="361"/>
      <c r="BP61" s="361"/>
      <c r="BQ61" s="361"/>
      <c r="BR61" s="361"/>
      <c r="BS61" s="361"/>
      <c r="BT61" s="361"/>
      <c r="BU61" s="361"/>
      <c r="BV61" s="361"/>
      <c r="BW61" s="361"/>
      <c r="BX61" s="361"/>
      <c r="BY61" s="361"/>
      <c r="BZ61" s="362"/>
    </row>
    <row r="62" spans="1:78" s="207" customFormat="1" ht="13.5" customHeight="1">
      <c r="A62" s="209"/>
      <c r="B62" s="226"/>
      <c r="C62" s="227"/>
      <c r="D62" s="227"/>
      <c r="E62" s="227"/>
      <c r="F62" s="227"/>
      <c r="G62" s="227"/>
      <c r="H62" s="227"/>
      <c r="I62" s="228"/>
      <c r="J62" s="228"/>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2"/>
    </row>
    <row r="63" spans="1:78" s="207" customFormat="1" ht="6.75" customHeight="1">
      <c r="A63" s="209"/>
      <c r="B63" s="226"/>
      <c r="C63" s="227"/>
      <c r="D63" s="227"/>
      <c r="E63" s="227"/>
      <c r="F63" s="227"/>
      <c r="G63" s="227"/>
      <c r="H63" s="227"/>
      <c r="I63" s="227"/>
      <c r="J63" s="227"/>
      <c r="K63" s="227"/>
      <c r="L63" s="303"/>
      <c r="M63" s="303"/>
      <c r="N63" s="303"/>
      <c r="O63" s="303"/>
      <c r="P63" s="303"/>
      <c r="Q63" s="303"/>
      <c r="R63" s="303"/>
      <c r="S63" s="303"/>
      <c r="T63" s="303"/>
      <c r="U63" s="303"/>
      <c r="V63" s="303"/>
      <c r="W63" s="303"/>
      <c r="X63" s="303"/>
      <c r="Y63" s="303"/>
      <c r="Z63" s="304"/>
      <c r="AA63" s="304"/>
      <c r="AB63" s="304"/>
      <c r="AC63" s="304"/>
      <c r="AD63" s="304"/>
      <c r="AE63" s="304"/>
      <c r="AF63" s="304"/>
      <c r="AG63" s="304"/>
      <c r="AH63" s="304"/>
      <c r="AI63" s="304"/>
      <c r="AJ63" s="305"/>
      <c r="AK63" s="305"/>
      <c r="AL63" s="305"/>
      <c r="AM63" s="305"/>
      <c r="AN63" s="305"/>
      <c r="AO63" s="305"/>
      <c r="AP63" s="305"/>
      <c r="AQ63" s="305"/>
      <c r="AR63" s="305"/>
      <c r="AS63" s="305"/>
      <c r="AT63" s="305"/>
      <c r="AU63" s="305"/>
      <c r="AV63" s="305"/>
      <c r="AW63" s="305"/>
      <c r="AX63" s="306"/>
      <c r="AY63" s="306"/>
      <c r="AZ63" s="306"/>
      <c r="BA63" s="306"/>
      <c r="BB63" s="306"/>
      <c r="BC63" s="306"/>
      <c r="BD63" s="306"/>
      <c r="BE63" s="306"/>
      <c r="BF63" s="306"/>
      <c r="BG63" s="306"/>
      <c r="BH63" s="303"/>
      <c r="BI63" s="303"/>
      <c r="BJ63" s="303"/>
      <c r="BK63" s="303"/>
      <c r="BL63" s="303"/>
      <c r="BM63" s="303"/>
      <c r="BN63" s="303"/>
      <c r="BO63" s="303"/>
      <c r="BP63" s="303"/>
      <c r="BQ63" s="303"/>
      <c r="BR63" s="303"/>
      <c r="BS63" s="303"/>
      <c r="BT63" s="303"/>
      <c r="BU63" s="303"/>
      <c r="BV63" s="303"/>
      <c r="BW63" s="303"/>
      <c r="BX63" s="303"/>
      <c r="BY63" s="303"/>
      <c r="BZ63" s="307"/>
    </row>
    <row r="64" spans="1:78" ht="18.75" customHeight="1">
      <c r="B64" s="401" t="s">
        <v>198</v>
      </c>
      <c r="C64" s="402"/>
      <c r="D64" s="402"/>
      <c r="E64" s="402"/>
      <c r="F64" s="403"/>
      <c r="G64" s="403"/>
      <c r="H64" s="403"/>
      <c r="I64" s="404" t="s">
        <v>199</v>
      </c>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4"/>
      <c r="BY64" s="404"/>
      <c r="BZ64" s="405"/>
    </row>
    <row r="65" spans="1:78" s="207" customFormat="1" ht="17.25" customHeight="1">
      <c r="A65" s="209"/>
      <c r="B65" s="226"/>
      <c r="C65" s="227"/>
      <c r="D65" s="227"/>
      <c r="E65" s="227"/>
      <c r="F65" s="227"/>
      <c r="G65" s="227"/>
      <c r="H65" s="227"/>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c r="BK65" s="404"/>
      <c r="BL65" s="404"/>
      <c r="BM65" s="404"/>
      <c r="BN65" s="404"/>
      <c r="BO65" s="404"/>
      <c r="BP65" s="404"/>
      <c r="BQ65" s="404"/>
      <c r="BR65" s="404"/>
      <c r="BS65" s="404"/>
      <c r="BT65" s="404"/>
      <c r="BU65" s="404"/>
      <c r="BV65" s="404"/>
      <c r="BW65" s="404"/>
      <c r="BX65" s="404"/>
      <c r="BY65" s="404"/>
      <c r="BZ65" s="405"/>
    </row>
    <row r="66" spans="1:78" s="207" customFormat="1" ht="17.25" customHeight="1">
      <c r="A66" s="209"/>
      <c r="B66" s="226"/>
      <c r="C66" s="227"/>
      <c r="D66" s="227"/>
      <c r="E66" s="227"/>
      <c r="F66" s="227"/>
      <c r="G66" s="227"/>
      <c r="H66" s="227"/>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c r="BK66" s="404"/>
      <c r="BL66" s="404"/>
      <c r="BM66" s="404"/>
      <c r="BN66" s="404"/>
      <c r="BO66" s="404"/>
      <c r="BP66" s="404"/>
      <c r="BQ66" s="404"/>
      <c r="BR66" s="404"/>
      <c r="BS66" s="404"/>
      <c r="BT66" s="404"/>
      <c r="BU66" s="404"/>
      <c r="BV66" s="404"/>
      <c r="BW66" s="404"/>
      <c r="BX66" s="404"/>
      <c r="BY66" s="404"/>
      <c r="BZ66" s="405"/>
    </row>
    <row r="67" spans="1:78" s="207" customFormat="1" ht="16.5" customHeight="1">
      <c r="A67" s="209"/>
      <c r="B67" s="226"/>
      <c r="C67" s="227"/>
      <c r="D67" s="227"/>
      <c r="E67" s="227"/>
      <c r="F67" s="227"/>
      <c r="G67" s="227"/>
      <c r="H67" s="227"/>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404"/>
      <c r="BW67" s="404"/>
      <c r="BX67" s="404"/>
      <c r="BY67" s="404"/>
      <c r="BZ67" s="405"/>
    </row>
    <row r="68" spans="1:78" s="207" customFormat="1" ht="17.25" customHeight="1">
      <c r="A68" s="209"/>
      <c r="B68" s="226"/>
      <c r="C68" s="227"/>
      <c r="D68" s="227"/>
      <c r="E68" s="227"/>
      <c r="F68" s="227"/>
      <c r="G68" s="227"/>
      <c r="H68" s="227"/>
      <c r="I68" s="228"/>
      <c r="J68" s="228"/>
      <c r="K68" s="361" t="s">
        <v>239</v>
      </c>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1"/>
      <c r="AY68" s="361"/>
      <c r="AZ68" s="361"/>
      <c r="BA68" s="361"/>
      <c r="BB68" s="361"/>
      <c r="BC68" s="361"/>
      <c r="BD68" s="361"/>
      <c r="BE68" s="361"/>
      <c r="BF68" s="361"/>
      <c r="BG68" s="361"/>
      <c r="BH68" s="361"/>
      <c r="BI68" s="361"/>
      <c r="BJ68" s="361"/>
      <c r="BK68" s="361"/>
      <c r="BL68" s="361"/>
      <c r="BM68" s="361"/>
      <c r="BN68" s="361"/>
      <c r="BO68" s="361"/>
      <c r="BP68" s="361"/>
      <c r="BQ68" s="361"/>
      <c r="BR68" s="361"/>
      <c r="BS68" s="361"/>
      <c r="BT68" s="361"/>
      <c r="BU68" s="361"/>
      <c r="BV68" s="361"/>
      <c r="BW68" s="361"/>
      <c r="BX68" s="361"/>
      <c r="BY68" s="361"/>
      <c r="BZ68" s="362"/>
    </row>
    <row r="69" spans="1:78" s="207" customFormat="1" ht="17.25" customHeight="1">
      <c r="A69" s="209"/>
      <c r="B69" s="226"/>
      <c r="C69" s="227"/>
      <c r="D69" s="227"/>
      <c r="E69" s="227"/>
      <c r="F69" s="227"/>
      <c r="G69" s="227"/>
      <c r="H69" s="227"/>
      <c r="I69" s="228"/>
      <c r="J69" s="228"/>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c r="AK69" s="361"/>
      <c r="AL69" s="361"/>
      <c r="AM69" s="361"/>
      <c r="AN69" s="361"/>
      <c r="AO69" s="361"/>
      <c r="AP69" s="361"/>
      <c r="AQ69" s="361"/>
      <c r="AR69" s="361"/>
      <c r="AS69" s="361"/>
      <c r="AT69" s="361"/>
      <c r="AU69" s="361"/>
      <c r="AV69" s="361"/>
      <c r="AW69" s="361"/>
      <c r="AX69" s="361"/>
      <c r="AY69" s="361"/>
      <c r="AZ69" s="361"/>
      <c r="BA69" s="361"/>
      <c r="BB69" s="361"/>
      <c r="BC69" s="361"/>
      <c r="BD69" s="361"/>
      <c r="BE69" s="361"/>
      <c r="BF69" s="361"/>
      <c r="BG69" s="361"/>
      <c r="BH69" s="361"/>
      <c r="BI69" s="361"/>
      <c r="BJ69" s="361"/>
      <c r="BK69" s="361"/>
      <c r="BL69" s="361"/>
      <c r="BM69" s="361"/>
      <c r="BN69" s="361"/>
      <c r="BO69" s="361"/>
      <c r="BP69" s="361"/>
      <c r="BQ69" s="361"/>
      <c r="BR69" s="361"/>
      <c r="BS69" s="361"/>
      <c r="BT69" s="361"/>
      <c r="BU69" s="361"/>
      <c r="BV69" s="361"/>
      <c r="BW69" s="361"/>
      <c r="BX69" s="361"/>
      <c r="BY69" s="361"/>
      <c r="BZ69" s="362"/>
    </row>
    <row r="70" spans="1:78" s="207" customFormat="1" ht="15" customHeight="1">
      <c r="A70" s="209"/>
      <c r="B70" s="226"/>
      <c r="C70" s="227"/>
      <c r="D70" s="227"/>
      <c r="E70" s="227"/>
      <c r="F70" s="227"/>
      <c r="G70" s="227"/>
      <c r="H70" s="227"/>
      <c r="I70" s="228"/>
      <c r="J70" s="228"/>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1"/>
      <c r="BN70" s="361"/>
      <c r="BO70" s="361"/>
      <c r="BP70" s="361"/>
      <c r="BQ70" s="361"/>
      <c r="BR70" s="361"/>
      <c r="BS70" s="361"/>
      <c r="BT70" s="361"/>
      <c r="BU70" s="361"/>
      <c r="BV70" s="361"/>
      <c r="BW70" s="361"/>
      <c r="BX70" s="361"/>
      <c r="BY70" s="361"/>
      <c r="BZ70" s="362"/>
    </row>
    <row r="71" spans="1:78" s="207" customFormat="1" ht="6.75" customHeight="1">
      <c r="A71" s="209"/>
      <c r="B71" s="226"/>
      <c r="C71" s="227"/>
      <c r="D71" s="227"/>
      <c r="E71" s="227"/>
      <c r="F71" s="227"/>
      <c r="G71" s="227"/>
      <c r="H71" s="227"/>
      <c r="I71" s="227"/>
      <c r="J71" s="227"/>
      <c r="K71" s="227"/>
      <c r="L71" s="303"/>
      <c r="M71" s="303"/>
      <c r="N71" s="303"/>
      <c r="O71" s="303"/>
      <c r="P71" s="303"/>
      <c r="Q71" s="303"/>
      <c r="R71" s="303"/>
      <c r="S71" s="303"/>
      <c r="T71" s="303"/>
      <c r="U71" s="303"/>
      <c r="V71" s="303"/>
      <c r="W71" s="303"/>
      <c r="X71" s="303"/>
      <c r="Y71" s="303"/>
      <c r="Z71" s="304"/>
      <c r="AA71" s="304"/>
      <c r="AB71" s="304"/>
      <c r="AC71" s="304"/>
      <c r="AD71" s="304"/>
      <c r="AE71" s="304"/>
      <c r="AF71" s="304"/>
      <c r="AG71" s="304"/>
      <c r="AH71" s="304"/>
      <c r="AI71" s="304"/>
      <c r="AJ71" s="305"/>
      <c r="AK71" s="305"/>
      <c r="AL71" s="305"/>
      <c r="AM71" s="305"/>
      <c r="AN71" s="305"/>
      <c r="AO71" s="305"/>
      <c r="AP71" s="305"/>
      <c r="AQ71" s="305"/>
      <c r="AR71" s="305"/>
      <c r="AS71" s="305"/>
      <c r="AT71" s="305"/>
      <c r="AU71" s="305"/>
      <c r="AV71" s="305"/>
      <c r="AW71" s="305"/>
      <c r="AX71" s="306"/>
      <c r="AY71" s="306"/>
      <c r="AZ71" s="306"/>
      <c r="BA71" s="306"/>
      <c r="BB71" s="306"/>
      <c r="BC71" s="306"/>
      <c r="BD71" s="306"/>
      <c r="BE71" s="306"/>
      <c r="BF71" s="306"/>
      <c r="BG71" s="306"/>
      <c r="BH71" s="303"/>
      <c r="BI71" s="303"/>
      <c r="BJ71" s="303"/>
      <c r="BK71" s="303"/>
      <c r="BL71" s="303"/>
      <c r="BM71" s="303"/>
      <c r="BN71" s="303"/>
      <c r="BO71" s="303"/>
      <c r="BP71" s="303"/>
      <c r="BQ71" s="303"/>
      <c r="BR71" s="303"/>
      <c r="BS71" s="303"/>
      <c r="BT71" s="303"/>
      <c r="BU71" s="303"/>
      <c r="BV71" s="303"/>
      <c r="BW71" s="303"/>
      <c r="BX71" s="303"/>
      <c r="BY71" s="303"/>
      <c r="BZ71" s="307"/>
    </row>
    <row r="72" spans="1:78" ht="18.75" customHeight="1">
      <c r="B72" s="401" t="s">
        <v>200</v>
      </c>
      <c r="C72" s="402"/>
      <c r="D72" s="402"/>
      <c r="E72" s="402"/>
      <c r="F72" s="403"/>
      <c r="G72" s="403"/>
      <c r="H72" s="403"/>
      <c r="I72" s="404" t="s">
        <v>285</v>
      </c>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c r="BB72" s="404"/>
      <c r="BC72" s="404"/>
      <c r="BD72" s="404"/>
      <c r="BE72" s="404"/>
      <c r="BF72" s="404"/>
      <c r="BG72" s="404"/>
      <c r="BH72" s="404"/>
      <c r="BI72" s="404"/>
      <c r="BJ72" s="404"/>
      <c r="BK72" s="404"/>
      <c r="BL72" s="404"/>
      <c r="BM72" s="404"/>
      <c r="BN72" s="404"/>
      <c r="BO72" s="404"/>
      <c r="BP72" s="404"/>
      <c r="BQ72" s="404"/>
      <c r="BR72" s="404"/>
      <c r="BS72" s="404"/>
      <c r="BT72" s="404"/>
      <c r="BU72" s="404"/>
      <c r="BV72" s="404"/>
      <c r="BW72" s="404"/>
      <c r="BX72" s="404"/>
      <c r="BY72" s="404"/>
      <c r="BZ72" s="405"/>
    </row>
    <row r="73" spans="1:78" s="207" customFormat="1" ht="17.25" customHeight="1">
      <c r="A73" s="209"/>
      <c r="B73" s="226"/>
      <c r="C73" s="227"/>
      <c r="D73" s="227"/>
      <c r="E73" s="227"/>
      <c r="F73" s="227"/>
      <c r="G73" s="227"/>
      <c r="H73" s="227"/>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c r="BP73" s="404"/>
      <c r="BQ73" s="404"/>
      <c r="BR73" s="404"/>
      <c r="BS73" s="404"/>
      <c r="BT73" s="404"/>
      <c r="BU73" s="404"/>
      <c r="BV73" s="404"/>
      <c r="BW73" s="404"/>
      <c r="BX73" s="404"/>
      <c r="BY73" s="404"/>
      <c r="BZ73" s="405"/>
    </row>
    <row r="74" spans="1:78" s="207" customFormat="1" ht="6.75" customHeight="1">
      <c r="A74" s="209"/>
      <c r="B74" s="226"/>
      <c r="C74" s="227"/>
      <c r="D74" s="227"/>
      <c r="E74" s="227"/>
      <c r="F74" s="227"/>
      <c r="G74" s="227"/>
      <c r="H74" s="227"/>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6"/>
    </row>
    <row r="75" spans="1:78" ht="18.75" customHeight="1">
      <c r="B75" s="401" t="s">
        <v>201</v>
      </c>
      <c r="C75" s="402"/>
      <c r="D75" s="402"/>
      <c r="E75" s="402"/>
      <c r="F75" s="403"/>
      <c r="G75" s="403"/>
      <c r="H75" s="403"/>
      <c r="I75" s="404" t="s">
        <v>241</v>
      </c>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BK75" s="404"/>
      <c r="BL75" s="404"/>
      <c r="BM75" s="404"/>
      <c r="BN75" s="404"/>
      <c r="BO75" s="404"/>
      <c r="BP75" s="404"/>
      <c r="BQ75" s="404"/>
      <c r="BR75" s="404"/>
      <c r="BS75" s="404"/>
      <c r="BT75" s="404"/>
      <c r="BU75" s="404"/>
      <c r="BV75" s="404"/>
      <c r="BW75" s="404"/>
      <c r="BX75" s="404"/>
      <c r="BY75" s="404"/>
      <c r="BZ75" s="405"/>
    </row>
    <row r="76" spans="1:78" s="207" customFormat="1" ht="17.25" customHeight="1">
      <c r="A76" s="209"/>
      <c r="B76" s="226"/>
      <c r="C76" s="227"/>
      <c r="D76" s="227"/>
      <c r="E76" s="227"/>
      <c r="F76" s="227"/>
      <c r="G76" s="227"/>
      <c r="H76" s="227"/>
      <c r="I76" s="228"/>
      <c r="J76" s="228"/>
      <c r="K76" s="361" t="s">
        <v>240</v>
      </c>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2"/>
    </row>
    <row r="77" spans="1:78" s="207" customFormat="1" ht="17.25" customHeight="1">
      <c r="A77" s="209"/>
      <c r="B77" s="226"/>
      <c r="C77" s="227"/>
      <c r="D77" s="227"/>
      <c r="E77" s="227"/>
      <c r="F77" s="227"/>
      <c r="G77" s="227"/>
      <c r="H77" s="227"/>
      <c r="I77" s="228"/>
      <c r="J77" s="228"/>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1"/>
      <c r="BB77" s="361"/>
      <c r="BC77" s="361"/>
      <c r="BD77" s="361"/>
      <c r="BE77" s="361"/>
      <c r="BF77" s="361"/>
      <c r="BG77" s="361"/>
      <c r="BH77" s="361"/>
      <c r="BI77" s="361"/>
      <c r="BJ77" s="361"/>
      <c r="BK77" s="361"/>
      <c r="BL77" s="361"/>
      <c r="BM77" s="361"/>
      <c r="BN77" s="361"/>
      <c r="BO77" s="361"/>
      <c r="BP77" s="361"/>
      <c r="BQ77" s="361"/>
      <c r="BR77" s="361"/>
      <c r="BS77" s="361"/>
      <c r="BT77" s="361"/>
      <c r="BU77" s="361"/>
      <c r="BV77" s="361"/>
      <c r="BW77" s="361"/>
      <c r="BX77" s="361"/>
      <c r="BY77" s="361"/>
      <c r="BZ77" s="362"/>
    </row>
    <row r="78" spans="1:78" s="207" customFormat="1" ht="15.75" customHeight="1">
      <c r="A78" s="209"/>
      <c r="B78" s="226"/>
      <c r="C78" s="227"/>
      <c r="D78" s="227"/>
      <c r="E78" s="227"/>
      <c r="F78" s="227"/>
      <c r="G78" s="227"/>
      <c r="H78" s="227"/>
      <c r="I78" s="228"/>
      <c r="J78" s="228"/>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1"/>
      <c r="AJ78" s="361"/>
      <c r="AK78" s="361"/>
      <c r="AL78" s="361"/>
      <c r="AM78" s="361"/>
      <c r="AN78" s="361"/>
      <c r="AO78" s="361"/>
      <c r="AP78" s="361"/>
      <c r="AQ78" s="361"/>
      <c r="AR78" s="361"/>
      <c r="AS78" s="361"/>
      <c r="AT78" s="361"/>
      <c r="AU78" s="361"/>
      <c r="AV78" s="361"/>
      <c r="AW78" s="361"/>
      <c r="AX78" s="361"/>
      <c r="AY78" s="361"/>
      <c r="AZ78" s="361"/>
      <c r="BA78" s="361"/>
      <c r="BB78" s="361"/>
      <c r="BC78" s="361"/>
      <c r="BD78" s="361"/>
      <c r="BE78" s="361"/>
      <c r="BF78" s="361"/>
      <c r="BG78" s="361"/>
      <c r="BH78" s="361"/>
      <c r="BI78" s="361"/>
      <c r="BJ78" s="361"/>
      <c r="BK78" s="361"/>
      <c r="BL78" s="361"/>
      <c r="BM78" s="361"/>
      <c r="BN78" s="361"/>
      <c r="BO78" s="361"/>
      <c r="BP78" s="361"/>
      <c r="BQ78" s="361"/>
      <c r="BR78" s="361"/>
      <c r="BS78" s="361"/>
      <c r="BT78" s="361"/>
      <c r="BU78" s="361"/>
      <c r="BV78" s="361"/>
      <c r="BW78" s="361"/>
      <c r="BX78" s="361"/>
      <c r="BY78" s="361"/>
      <c r="BZ78" s="362"/>
    </row>
    <row r="79" spans="1:78" s="207" customFormat="1" ht="6.75" customHeight="1">
      <c r="A79" s="209"/>
      <c r="B79" s="226"/>
      <c r="C79" s="227"/>
      <c r="D79" s="227"/>
      <c r="E79" s="227"/>
      <c r="F79" s="227"/>
      <c r="G79" s="227"/>
      <c r="H79" s="227"/>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6"/>
    </row>
    <row r="80" spans="1:78" ht="18.75" customHeight="1">
      <c r="A80" s="209"/>
      <c r="B80" s="401" t="s">
        <v>202</v>
      </c>
      <c r="C80" s="402"/>
      <c r="D80" s="402"/>
      <c r="E80" s="402"/>
      <c r="F80" s="403"/>
      <c r="G80" s="403"/>
      <c r="H80" s="403"/>
      <c r="I80" s="404" t="s">
        <v>203</v>
      </c>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c r="BQ80" s="404"/>
      <c r="BR80" s="404"/>
      <c r="BS80" s="404"/>
      <c r="BT80" s="404"/>
      <c r="BU80" s="404"/>
      <c r="BV80" s="404"/>
      <c r="BW80" s="404"/>
      <c r="BX80" s="404"/>
      <c r="BY80" s="404"/>
      <c r="BZ80" s="405"/>
    </row>
    <row r="81" spans="1:78" s="207" customFormat="1" ht="17.25" customHeight="1">
      <c r="A81" s="209"/>
      <c r="B81" s="226"/>
      <c r="C81" s="227"/>
      <c r="D81" s="227"/>
      <c r="E81" s="227"/>
      <c r="F81" s="227"/>
      <c r="G81" s="227"/>
      <c r="H81" s="227"/>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404"/>
      <c r="BM81" s="404"/>
      <c r="BN81" s="404"/>
      <c r="BO81" s="404"/>
      <c r="BP81" s="404"/>
      <c r="BQ81" s="404"/>
      <c r="BR81" s="404"/>
      <c r="BS81" s="404"/>
      <c r="BT81" s="404"/>
      <c r="BU81" s="404"/>
      <c r="BV81" s="404"/>
      <c r="BW81" s="404"/>
      <c r="BX81" s="404"/>
      <c r="BY81" s="404"/>
      <c r="BZ81" s="405"/>
    </row>
    <row r="82" spans="1:78" s="207" customFormat="1" ht="13.5" customHeight="1">
      <c r="A82" s="209"/>
      <c r="B82" s="226"/>
      <c r="C82" s="227"/>
      <c r="D82" s="227"/>
      <c r="E82" s="227"/>
      <c r="F82" s="227"/>
      <c r="G82" s="227"/>
      <c r="H82" s="227"/>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c r="BQ82" s="404"/>
      <c r="BR82" s="404"/>
      <c r="BS82" s="404"/>
      <c r="BT82" s="404"/>
      <c r="BU82" s="404"/>
      <c r="BV82" s="404"/>
      <c r="BW82" s="404"/>
      <c r="BX82" s="404"/>
      <c r="BY82" s="404"/>
      <c r="BZ82" s="405"/>
    </row>
    <row r="83" spans="1:78" s="207" customFormat="1" ht="8.25" customHeight="1">
      <c r="A83" s="209"/>
      <c r="B83" s="226"/>
      <c r="C83" s="227"/>
      <c r="D83" s="227"/>
      <c r="E83" s="227"/>
      <c r="F83" s="227"/>
      <c r="G83" s="227"/>
      <c r="H83" s="227"/>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c r="BS83" s="404"/>
      <c r="BT83" s="404"/>
      <c r="BU83" s="404"/>
      <c r="BV83" s="404"/>
      <c r="BW83" s="404"/>
      <c r="BX83" s="404"/>
      <c r="BY83" s="404"/>
      <c r="BZ83" s="405"/>
    </row>
    <row r="84" spans="1:78" s="207" customFormat="1" ht="17.25" customHeight="1">
      <c r="A84" s="209"/>
      <c r="B84" s="226"/>
      <c r="C84" s="227"/>
      <c r="D84" s="227"/>
      <c r="E84" s="227"/>
      <c r="F84" s="227"/>
      <c r="G84" s="236" t="s">
        <v>242</v>
      </c>
      <c r="H84" s="227"/>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295"/>
      <c r="BA84" s="295"/>
      <c r="BB84" s="295"/>
      <c r="BC84" s="295"/>
      <c r="BD84" s="295"/>
      <c r="BE84" s="295"/>
      <c r="BF84" s="295"/>
      <c r="BG84" s="295"/>
      <c r="BH84" s="295"/>
      <c r="BI84" s="295"/>
      <c r="BJ84" s="295"/>
      <c r="BK84" s="295"/>
      <c r="BL84" s="295"/>
      <c r="BM84" s="295"/>
      <c r="BN84" s="295"/>
      <c r="BO84" s="295"/>
      <c r="BP84" s="295"/>
      <c r="BQ84" s="295"/>
      <c r="BR84" s="295"/>
      <c r="BS84" s="295"/>
      <c r="BT84" s="295"/>
      <c r="BU84" s="295"/>
      <c r="BV84" s="295"/>
      <c r="BW84" s="295"/>
      <c r="BX84" s="295"/>
      <c r="BY84" s="295"/>
      <c r="BZ84" s="296"/>
    </row>
    <row r="85" spans="1:78" s="207" customFormat="1" ht="15.75" customHeight="1">
      <c r="A85" s="209"/>
      <c r="B85" s="226"/>
      <c r="C85" s="227"/>
      <c r="D85" s="227"/>
      <c r="E85" s="227"/>
      <c r="F85" s="227"/>
      <c r="G85" s="363" t="s">
        <v>205</v>
      </c>
      <c r="H85" s="363"/>
      <c r="I85" s="363"/>
      <c r="J85" s="363"/>
      <c r="K85" s="363"/>
      <c r="L85" s="363"/>
      <c r="M85" s="363"/>
      <c r="N85" s="363"/>
      <c r="O85" s="363"/>
      <c r="P85" s="363"/>
      <c r="Q85" s="363"/>
      <c r="R85" s="363"/>
      <c r="S85" s="363"/>
      <c r="T85" s="364" t="s">
        <v>206</v>
      </c>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364"/>
      <c r="AS85" s="364"/>
      <c r="AT85" s="364" t="s">
        <v>207</v>
      </c>
      <c r="AU85" s="364"/>
      <c r="AV85" s="364"/>
      <c r="AW85" s="364"/>
      <c r="AX85" s="364"/>
      <c r="AY85" s="364"/>
      <c r="AZ85" s="364"/>
      <c r="BA85" s="364"/>
      <c r="BB85" s="364"/>
      <c r="BC85" s="364"/>
      <c r="BD85" s="364"/>
      <c r="BE85" s="364"/>
      <c r="BF85" s="364"/>
      <c r="BG85" s="364"/>
      <c r="BH85" s="364"/>
      <c r="BI85" s="364"/>
      <c r="BJ85" s="364"/>
      <c r="BK85" s="364"/>
      <c r="BL85" s="364"/>
      <c r="BM85" s="364"/>
      <c r="BN85" s="364"/>
      <c r="BO85" s="364"/>
      <c r="BP85" s="364"/>
      <c r="BQ85" s="364"/>
      <c r="BR85" s="364"/>
      <c r="BS85" s="364"/>
      <c r="BT85" s="295"/>
      <c r="BU85" s="295"/>
      <c r="BV85" s="295"/>
      <c r="BW85" s="295"/>
      <c r="BX85" s="295"/>
      <c r="BY85" s="295"/>
      <c r="BZ85" s="296"/>
    </row>
    <row r="86" spans="1:78" s="207" customFormat="1" ht="83.25" customHeight="1">
      <c r="A86" s="209"/>
      <c r="B86" s="226"/>
      <c r="C86" s="227"/>
      <c r="D86" s="227"/>
      <c r="E86" s="227"/>
      <c r="F86" s="227"/>
      <c r="G86" s="363" t="s">
        <v>210</v>
      </c>
      <c r="H86" s="363"/>
      <c r="I86" s="363"/>
      <c r="J86" s="363"/>
      <c r="K86" s="363"/>
      <c r="L86" s="363"/>
      <c r="M86" s="363"/>
      <c r="N86" s="363"/>
      <c r="O86" s="363"/>
      <c r="P86" s="363"/>
      <c r="Q86" s="363"/>
      <c r="R86" s="363"/>
      <c r="S86" s="363"/>
      <c r="T86" s="360" t="s">
        <v>208</v>
      </c>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t="s">
        <v>214</v>
      </c>
      <c r="AU86" s="360"/>
      <c r="AV86" s="360"/>
      <c r="AW86" s="360"/>
      <c r="AX86" s="360"/>
      <c r="AY86" s="360"/>
      <c r="AZ86" s="360"/>
      <c r="BA86" s="360"/>
      <c r="BB86" s="360"/>
      <c r="BC86" s="360"/>
      <c r="BD86" s="360"/>
      <c r="BE86" s="360"/>
      <c r="BF86" s="360"/>
      <c r="BG86" s="360"/>
      <c r="BH86" s="360"/>
      <c r="BI86" s="360"/>
      <c r="BJ86" s="360"/>
      <c r="BK86" s="360"/>
      <c r="BL86" s="360"/>
      <c r="BM86" s="360"/>
      <c r="BN86" s="360"/>
      <c r="BO86" s="360"/>
      <c r="BP86" s="360"/>
      <c r="BQ86" s="360"/>
      <c r="BR86" s="360"/>
      <c r="BS86" s="360"/>
      <c r="BT86" s="295"/>
      <c r="BU86" s="295"/>
      <c r="BV86" s="295"/>
      <c r="BW86" s="295"/>
      <c r="BX86" s="295"/>
      <c r="BY86" s="295"/>
      <c r="BZ86" s="296"/>
    </row>
    <row r="87" spans="1:78" s="207" customFormat="1" ht="95.25" customHeight="1">
      <c r="A87" s="209"/>
      <c r="B87" s="226"/>
      <c r="C87" s="227"/>
      <c r="D87" s="227"/>
      <c r="E87" s="227"/>
      <c r="F87" s="227"/>
      <c r="G87" s="363" t="s">
        <v>209</v>
      </c>
      <c r="H87" s="363"/>
      <c r="I87" s="363"/>
      <c r="J87" s="363"/>
      <c r="K87" s="363"/>
      <c r="L87" s="363"/>
      <c r="M87" s="363"/>
      <c r="N87" s="363"/>
      <c r="O87" s="363"/>
      <c r="P87" s="363"/>
      <c r="Q87" s="363"/>
      <c r="R87" s="363"/>
      <c r="S87" s="363"/>
      <c r="T87" s="360" t="s">
        <v>212</v>
      </c>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60"/>
      <c r="AW87" s="360"/>
      <c r="AX87" s="360"/>
      <c r="AY87" s="360"/>
      <c r="AZ87" s="360"/>
      <c r="BA87" s="360"/>
      <c r="BB87" s="360"/>
      <c r="BC87" s="360"/>
      <c r="BD87" s="360"/>
      <c r="BE87" s="360"/>
      <c r="BF87" s="360"/>
      <c r="BG87" s="360"/>
      <c r="BH87" s="360"/>
      <c r="BI87" s="360"/>
      <c r="BJ87" s="360"/>
      <c r="BK87" s="360"/>
      <c r="BL87" s="360"/>
      <c r="BM87" s="360"/>
      <c r="BN87" s="360"/>
      <c r="BO87" s="360"/>
      <c r="BP87" s="360"/>
      <c r="BQ87" s="360"/>
      <c r="BR87" s="360"/>
      <c r="BS87" s="360"/>
      <c r="BT87" s="295"/>
      <c r="BU87" s="295"/>
      <c r="BV87" s="295"/>
      <c r="BW87" s="295"/>
      <c r="BX87" s="295"/>
      <c r="BY87" s="295"/>
      <c r="BZ87" s="296"/>
    </row>
    <row r="88" spans="1:78" s="207" customFormat="1" ht="35.25" customHeight="1">
      <c r="A88" s="209"/>
      <c r="B88" s="226"/>
      <c r="C88" s="227"/>
      <c r="D88" s="227"/>
      <c r="E88" s="227"/>
      <c r="F88" s="227"/>
      <c r="G88" s="363" t="s">
        <v>211</v>
      </c>
      <c r="H88" s="363"/>
      <c r="I88" s="363"/>
      <c r="J88" s="363"/>
      <c r="K88" s="363"/>
      <c r="L88" s="363"/>
      <c r="M88" s="363"/>
      <c r="N88" s="363"/>
      <c r="O88" s="363"/>
      <c r="P88" s="363"/>
      <c r="Q88" s="363"/>
      <c r="R88" s="363"/>
      <c r="S88" s="363"/>
      <c r="T88" s="385" t="s">
        <v>213</v>
      </c>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5"/>
      <c r="AY88" s="385"/>
      <c r="AZ88" s="385"/>
      <c r="BA88" s="385"/>
      <c r="BB88" s="385"/>
      <c r="BC88" s="385"/>
      <c r="BD88" s="385"/>
      <c r="BE88" s="385"/>
      <c r="BF88" s="385"/>
      <c r="BG88" s="385"/>
      <c r="BH88" s="385"/>
      <c r="BI88" s="385"/>
      <c r="BJ88" s="385"/>
      <c r="BK88" s="385"/>
      <c r="BL88" s="385"/>
      <c r="BM88" s="385"/>
      <c r="BN88" s="385"/>
      <c r="BO88" s="385"/>
      <c r="BP88" s="385"/>
      <c r="BQ88" s="385"/>
      <c r="BR88" s="385"/>
      <c r="BS88" s="385"/>
      <c r="BT88" s="303"/>
      <c r="BU88" s="303"/>
      <c r="BV88" s="303"/>
      <c r="BW88" s="303"/>
      <c r="BX88" s="303"/>
      <c r="BY88" s="303"/>
      <c r="BZ88" s="307"/>
    </row>
    <row r="89" spans="1:78" s="207" customFormat="1" ht="5.25" customHeight="1" thickBot="1">
      <c r="A89" s="209"/>
      <c r="B89" s="231"/>
      <c r="C89" s="232"/>
      <c r="D89" s="232"/>
      <c r="E89" s="232"/>
      <c r="F89" s="232"/>
      <c r="G89" s="237"/>
      <c r="H89" s="237"/>
      <c r="I89" s="237"/>
      <c r="J89" s="237"/>
      <c r="K89" s="237"/>
      <c r="L89" s="237"/>
      <c r="M89" s="237"/>
      <c r="N89" s="237"/>
      <c r="O89" s="237"/>
      <c r="P89" s="237"/>
      <c r="Q89" s="237"/>
      <c r="R89" s="237"/>
      <c r="S89" s="237"/>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c r="AZ89" s="308"/>
      <c r="BA89" s="308"/>
      <c r="BB89" s="308"/>
      <c r="BC89" s="308"/>
      <c r="BD89" s="308"/>
      <c r="BE89" s="308"/>
      <c r="BF89" s="308"/>
      <c r="BG89" s="308"/>
      <c r="BH89" s="308"/>
      <c r="BI89" s="308"/>
      <c r="BJ89" s="308"/>
      <c r="BK89" s="308"/>
      <c r="BL89" s="308"/>
      <c r="BM89" s="308"/>
      <c r="BN89" s="308"/>
      <c r="BO89" s="308"/>
      <c r="BP89" s="308"/>
      <c r="BQ89" s="308"/>
      <c r="BR89" s="308"/>
      <c r="BS89" s="308"/>
      <c r="BT89" s="308"/>
      <c r="BU89" s="308"/>
      <c r="BV89" s="308"/>
      <c r="BW89" s="308"/>
      <c r="BX89" s="308"/>
      <c r="BY89" s="308"/>
      <c r="BZ89" s="309"/>
    </row>
    <row r="90" spans="1:78" ht="18" customHeight="1" thickBot="1">
      <c r="B90" s="346" t="s">
        <v>4</v>
      </c>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7"/>
      <c r="AZ90" s="347"/>
      <c r="BA90" s="347"/>
      <c r="BB90" s="347"/>
      <c r="BC90" s="347"/>
      <c r="BD90" s="347"/>
      <c r="BE90" s="347"/>
      <c r="BF90" s="347"/>
      <c r="BG90" s="347"/>
      <c r="BH90" s="347"/>
      <c r="BI90" s="347"/>
      <c r="BJ90" s="347"/>
      <c r="BK90" s="347"/>
      <c r="BL90" s="347"/>
      <c r="BM90" s="347"/>
      <c r="BN90" s="347"/>
      <c r="BO90" s="347"/>
      <c r="BP90" s="347"/>
      <c r="BQ90" s="347"/>
      <c r="BR90" s="347"/>
      <c r="BS90" s="347"/>
      <c r="BT90" s="347"/>
      <c r="BU90" s="347"/>
      <c r="BV90" s="347"/>
      <c r="BW90" s="347"/>
      <c r="BX90" s="347"/>
      <c r="BY90" s="347"/>
      <c r="BZ90" s="348"/>
    </row>
    <row r="91" spans="1:78" ht="17.25" customHeight="1">
      <c r="B91" s="238"/>
      <c r="C91" s="216" t="s">
        <v>5</v>
      </c>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39"/>
    </row>
    <row r="92" spans="1:78" ht="15.75" customHeight="1">
      <c r="B92" s="379"/>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511"/>
      <c r="AL92" s="511"/>
      <c r="AM92" s="511"/>
      <c r="AN92" s="511"/>
      <c r="AO92" s="511"/>
      <c r="AP92" s="511"/>
      <c r="AQ92" s="511"/>
      <c r="AR92" s="511"/>
      <c r="AS92" s="511"/>
      <c r="AT92" s="511"/>
      <c r="AU92" s="511"/>
      <c r="AV92" s="511"/>
      <c r="AW92" s="511"/>
      <c r="AX92" s="511"/>
      <c r="AY92" s="511"/>
      <c r="AZ92" s="511"/>
      <c r="BA92" s="511"/>
      <c r="BB92" s="511"/>
      <c r="BC92" s="511"/>
      <c r="BD92" s="511"/>
      <c r="BE92" s="511"/>
      <c r="BF92" s="511"/>
      <c r="BG92" s="511"/>
      <c r="BH92" s="511"/>
      <c r="BI92" s="511"/>
      <c r="BJ92" s="511"/>
      <c r="BK92" s="511"/>
      <c r="BL92" s="511"/>
      <c r="BM92" s="511"/>
      <c r="BN92" s="511"/>
      <c r="BO92" s="511"/>
      <c r="BP92" s="511"/>
      <c r="BQ92" s="511"/>
      <c r="BR92" s="511"/>
      <c r="BS92" s="511"/>
      <c r="BT92" s="511"/>
      <c r="BU92" s="511"/>
      <c r="BV92" s="511"/>
      <c r="BW92" s="511"/>
      <c r="BX92" s="511"/>
      <c r="BY92" s="511"/>
      <c r="BZ92" s="512"/>
    </row>
    <row r="93" spans="1:78" ht="15.75" customHeight="1">
      <c r="B93" s="513"/>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c r="AD93" s="511"/>
      <c r="AE93" s="511"/>
      <c r="AF93" s="511"/>
      <c r="AG93" s="511"/>
      <c r="AH93" s="511"/>
      <c r="AI93" s="511"/>
      <c r="AJ93" s="511"/>
      <c r="AK93" s="511"/>
      <c r="AL93" s="511"/>
      <c r="AM93" s="511"/>
      <c r="AN93" s="511"/>
      <c r="AO93" s="511"/>
      <c r="AP93" s="511"/>
      <c r="AQ93" s="511"/>
      <c r="AR93" s="511"/>
      <c r="AS93" s="511"/>
      <c r="AT93" s="511"/>
      <c r="AU93" s="511"/>
      <c r="AV93" s="511"/>
      <c r="AW93" s="511"/>
      <c r="AX93" s="511"/>
      <c r="AY93" s="511"/>
      <c r="AZ93" s="511"/>
      <c r="BA93" s="511"/>
      <c r="BB93" s="511"/>
      <c r="BC93" s="511"/>
      <c r="BD93" s="511"/>
      <c r="BE93" s="511"/>
      <c r="BF93" s="511"/>
      <c r="BG93" s="511"/>
      <c r="BH93" s="511"/>
      <c r="BI93" s="511"/>
      <c r="BJ93" s="511"/>
      <c r="BK93" s="511"/>
      <c r="BL93" s="511"/>
      <c r="BM93" s="511"/>
      <c r="BN93" s="511"/>
      <c r="BO93" s="511"/>
      <c r="BP93" s="511"/>
      <c r="BQ93" s="511"/>
      <c r="BR93" s="511"/>
      <c r="BS93" s="511"/>
      <c r="BT93" s="511"/>
      <c r="BU93" s="511"/>
      <c r="BV93" s="511"/>
      <c r="BW93" s="511"/>
      <c r="BX93" s="511"/>
      <c r="BY93" s="511"/>
      <c r="BZ93" s="512"/>
    </row>
    <row r="94" spans="1:78" ht="15.75" customHeight="1">
      <c r="B94" s="513"/>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511"/>
      <c r="AH94" s="511"/>
      <c r="AI94" s="511"/>
      <c r="AJ94" s="511"/>
      <c r="AK94" s="511"/>
      <c r="AL94" s="511"/>
      <c r="AM94" s="511"/>
      <c r="AN94" s="511"/>
      <c r="AO94" s="511"/>
      <c r="AP94" s="511"/>
      <c r="AQ94" s="511"/>
      <c r="AR94" s="511"/>
      <c r="AS94" s="511"/>
      <c r="AT94" s="511"/>
      <c r="AU94" s="511"/>
      <c r="AV94" s="511"/>
      <c r="AW94" s="511"/>
      <c r="AX94" s="511"/>
      <c r="AY94" s="511"/>
      <c r="AZ94" s="511"/>
      <c r="BA94" s="511"/>
      <c r="BB94" s="511"/>
      <c r="BC94" s="511"/>
      <c r="BD94" s="511"/>
      <c r="BE94" s="511"/>
      <c r="BF94" s="511"/>
      <c r="BG94" s="511"/>
      <c r="BH94" s="511"/>
      <c r="BI94" s="511"/>
      <c r="BJ94" s="511"/>
      <c r="BK94" s="511"/>
      <c r="BL94" s="511"/>
      <c r="BM94" s="511"/>
      <c r="BN94" s="511"/>
      <c r="BO94" s="511"/>
      <c r="BP94" s="511"/>
      <c r="BQ94" s="511"/>
      <c r="BR94" s="511"/>
      <c r="BS94" s="511"/>
      <c r="BT94" s="511"/>
      <c r="BU94" s="511"/>
      <c r="BV94" s="511"/>
      <c r="BW94" s="511"/>
      <c r="BX94" s="511"/>
      <c r="BY94" s="511"/>
      <c r="BZ94" s="512"/>
    </row>
    <row r="95" spans="1:78" ht="15.75" customHeight="1">
      <c r="B95" s="513"/>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c r="AH95" s="511"/>
      <c r="AI95" s="511"/>
      <c r="AJ95" s="511"/>
      <c r="AK95" s="511"/>
      <c r="AL95" s="511"/>
      <c r="AM95" s="511"/>
      <c r="AN95" s="511"/>
      <c r="AO95" s="511"/>
      <c r="AP95" s="511"/>
      <c r="AQ95" s="511"/>
      <c r="AR95" s="511"/>
      <c r="AS95" s="511"/>
      <c r="AT95" s="511"/>
      <c r="AU95" s="511"/>
      <c r="AV95" s="511"/>
      <c r="AW95" s="511"/>
      <c r="AX95" s="511"/>
      <c r="AY95" s="511"/>
      <c r="AZ95" s="511"/>
      <c r="BA95" s="511"/>
      <c r="BB95" s="511"/>
      <c r="BC95" s="511"/>
      <c r="BD95" s="511"/>
      <c r="BE95" s="511"/>
      <c r="BF95" s="511"/>
      <c r="BG95" s="511"/>
      <c r="BH95" s="511"/>
      <c r="BI95" s="511"/>
      <c r="BJ95" s="511"/>
      <c r="BK95" s="511"/>
      <c r="BL95" s="511"/>
      <c r="BM95" s="511"/>
      <c r="BN95" s="511"/>
      <c r="BO95" s="511"/>
      <c r="BP95" s="511"/>
      <c r="BQ95" s="511"/>
      <c r="BR95" s="511"/>
      <c r="BS95" s="511"/>
      <c r="BT95" s="511"/>
      <c r="BU95" s="511"/>
      <c r="BV95" s="511"/>
      <c r="BW95" s="511"/>
      <c r="BX95" s="511"/>
      <c r="BY95" s="511"/>
      <c r="BZ95" s="512"/>
    </row>
    <row r="96" spans="1:78" ht="15.75" customHeight="1">
      <c r="B96" s="513"/>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511"/>
      <c r="AY96" s="511"/>
      <c r="AZ96" s="511"/>
      <c r="BA96" s="511"/>
      <c r="BB96" s="511"/>
      <c r="BC96" s="511"/>
      <c r="BD96" s="511"/>
      <c r="BE96" s="511"/>
      <c r="BF96" s="511"/>
      <c r="BG96" s="511"/>
      <c r="BH96" s="511"/>
      <c r="BI96" s="511"/>
      <c r="BJ96" s="511"/>
      <c r="BK96" s="511"/>
      <c r="BL96" s="511"/>
      <c r="BM96" s="511"/>
      <c r="BN96" s="511"/>
      <c r="BO96" s="511"/>
      <c r="BP96" s="511"/>
      <c r="BQ96" s="511"/>
      <c r="BR96" s="511"/>
      <c r="BS96" s="511"/>
      <c r="BT96" s="511"/>
      <c r="BU96" s="511"/>
      <c r="BV96" s="511"/>
      <c r="BW96" s="511"/>
      <c r="BX96" s="511"/>
      <c r="BY96" s="511"/>
      <c r="BZ96" s="512"/>
    </row>
    <row r="97" spans="2:78" ht="15.75" customHeight="1">
      <c r="B97" s="513"/>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1"/>
      <c r="AY97" s="511"/>
      <c r="AZ97" s="511"/>
      <c r="BA97" s="511"/>
      <c r="BB97" s="511"/>
      <c r="BC97" s="511"/>
      <c r="BD97" s="511"/>
      <c r="BE97" s="511"/>
      <c r="BF97" s="511"/>
      <c r="BG97" s="511"/>
      <c r="BH97" s="511"/>
      <c r="BI97" s="511"/>
      <c r="BJ97" s="511"/>
      <c r="BK97" s="511"/>
      <c r="BL97" s="511"/>
      <c r="BM97" s="511"/>
      <c r="BN97" s="511"/>
      <c r="BO97" s="511"/>
      <c r="BP97" s="511"/>
      <c r="BQ97" s="511"/>
      <c r="BR97" s="511"/>
      <c r="BS97" s="511"/>
      <c r="BT97" s="511"/>
      <c r="BU97" s="511"/>
      <c r="BV97" s="511"/>
      <c r="BW97" s="511"/>
      <c r="BX97" s="511"/>
      <c r="BY97" s="511"/>
      <c r="BZ97" s="512"/>
    </row>
    <row r="98" spans="2:78" ht="15.75" customHeight="1">
      <c r="B98" s="513"/>
      <c r="C98" s="511"/>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511"/>
      <c r="AY98" s="511"/>
      <c r="AZ98" s="511"/>
      <c r="BA98" s="511"/>
      <c r="BB98" s="511"/>
      <c r="BC98" s="511"/>
      <c r="BD98" s="511"/>
      <c r="BE98" s="511"/>
      <c r="BF98" s="511"/>
      <c r="BG98" s="511"/>
      <c r="BH98" s="511"/>
      <c r="BI98" s="511"/>
      <c r="BJ98" s="511"/>
      <c r="BK98" s="511"/>
      <c r="BL98" s="511"/>
      <c r="BM98" s="511"/>
      <c r="BN98" s="511"/>
      <c r="BO98" s="511"/>
      <c r="BP98" s="511"/>
      <c r="BQ98" s="511"/>
      <c r="BR98" s="511"/>
      <c r="BS98" s="511"/>
      <c r="BT98" s="511"/>
      <c r="BU98" s="511"/>
      <c r="BV98" s="511"/>
      <c r="BW98" s="511"/>
      <c r="BX98" s="511"/>
      <c r="BY98" s="511"/>
      <c r="BZ98" s="512"/>
    </row>
    <row r="99" spans="2:78" ht="15.75" customHeight="1">
      <c r="B99" s="513"/>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511"/>
      <c r="AO99" s="511"/>
      <c r="AP99" s="511"/>
      <c r="AQ99" s="511"/>
      <c r="AR99" s="511"/>
      <c r="AS99" s="511"/>
      <c r="AT99" s="511"/>
      <c r="AU99" s="511"/>
      <c r="AV99" s="511"/>
      <c r="AW99" s="511"/>
      <c r="AX99" s="511"/>
      <c r="AY99" s="511"/>
      <c r="AZ99" s="511"/>
      <c r="BA99" s="511"/>
      <c r="BB99" s="511"/>
      <c r="BC99" s="511"/>
      <c r="BD99" s="511"/>
      <c r="BE99" s="511"/>
      <c r="BF99" s="511"/>
      <c r="BG99" s="511"/>
      <c r="BH99" s="511"/>
      <c r="BI99" s="511"/>
      <c r="BJ99" s="511"/>
      <c r="BK99" s="511"/>
      <c r="BL99" s="511"/>
      <c r="BM99" s="511"/>
      <c r="BN99" s="511"/>
      <c r="BO99" s="511"/>
      <c r="BP99" s="511"/>
      <c r="BQ99" s="511"/>
      <c r="BR99" s="511"/>
      <c r="BS99" s="511"/>
      <c r="BT99" s="511"/>
      <c r="BU99" s="511"/>
      <c r="BV99" s="511"/>
      <c r="BW99" s="511"/>
      <c r="BX99" s="511"/>
      <c r="BY99" s="511"/>
      <c r="BZ99" s="512"/>
    </row>
    <row r="100" spans="2:78" ht="15.75" customHeight="1">
      <c r="B100" s="513"/>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1"/>
      <c r="AM100" s="511"/>
      <c r="AN100" s="511"/>
      <c r="AO100" s="511"/>
      <c r="AP100" s="511"/>
      <c r="AQ100" s="511"/>
      <c r="AR100" s="511"/>
      <c r="AS100" s="511"/>
      <c r="AT100" s="511"/>
      <c r="AU100" s="511"/>
      <c r="AV100" s="511"/>
      <c r="AW100" s="511"/>
      <c r="AX100" s="511"/>
      <c r="AY100" s="511"/>
      <c r="AZ100" s="511"/>
      <c r="BA100" s="511"/>
      <c r="BB100" s="511"/>
      <c r="BC100" s="511"/>
      <c r="BD100" s="511"/>
      <c r="BE100" s="511"/>
      <c r="BF100" s="511"/>
      <c r="BG100" s="511"/>
      <c r="BH100" s="511"/>
      <c r="BI100" s="511"/>
      <c r="BJ100" s="511"/>
      <c r="BK100" s="511"/>
      <c r="BL100" s="511"/>
      <c r="BM100" s="511"/>
      <c r="BN100" s="511"/>
      <c r="BO100" s="511"/>
      <c r="BP100" s="511"/>
      <c r="BQ100" s="511"/>
      <c r="BR100" s="511"/>
      <c r="BS100" s="511"/>
      <c r="BT100" s="511"/>
      <c r="BU100" s="511"/>
      <c r="BV100" s="511"/>
      <c r="BW100" s="511"/>
      <c r="BX100" s="511"/>
      <c r="BY100" s="511"/>
      <c r="BZ100" s="512"/>
    </row>
    <row r="101" spans="2:78" ht="15.75" customHeight="1">
      <c r="B101" s="513"/>
      <c r="C101" s="511"/>
      <c r="D101" s="511"/>
      <c r="E101" s="511"/>
      <c r="F101" s="511"/>
      <c r="G101" s="511"/>
      <c r="H101" s="511"/>
      <c r="I101" s="511"/>
      <c r="J101" s="511"/>
      <c r="K101" s="511"/>
      <c r="L101" s="511"/>
      <c r="M101" s="511"/>
      <c r="N101" s="511"/>
      <c r="O101" s="511"/>
      <c r="P101" s="511"/>
      <c r="Q101" s="511"/>
      <c r="R101" s="511"/>
      <c r="S101" s="511"/>
      <c r="T101" s="511"/>
      <c r="U101" s="511"/>
      <c r="V101" s="511"/>
      <c r="W101" s="511"/>
      <c r="X101" s="511"/>
      <c r="Y101" s="511"/>
      <c r="Z101" s="511"/>
      <c r="AA101" s="511"/>
      <c r="AB101" s="511"/>
      <c r="AC101" s="511"/>
      <c r="AD101" s="511"/>
      <c r="AE101" s="511"/>
      <c r="AF101" s="511"/>
      <c r="AG101" s="511"/>
      <c r="AH101" s="511"/>
      <c r="AI101" s="511"/>
      <c r="AJ101" s="511"/>
      <c r="AK101" s="511"/>
      <c r="AL101" s="511"/>
      <c r="AM101" s="511"/>
      <c r="AN101" s="511"/>
      <c r="AO101" s="511"/>
      <c r="AP101" s="511"/>
      <c r="AQ101" s="511"/>
      <c r="AR101" s="511"/>
      <c r="AS101" s="511"/>
      <c r="AT101" s="511"/>
      <c r="AU101" s="511"/>
      <c r="AV101" s="511"/>
      <c r="AW101" s="511"/>
      <c r="AX101" s="511"/>
      <c r="AY101" s="511"/>
      <c r="AZ101" s="511"/>
      <c r="BA101" s="511"/>
      <c r="BB101" s="511"/>
      <c r="BC101" s="511"/>
      <c r="BD101" s="511"/>
      <c r="BE101" s="511"/>
      <c r="BF101" s="511"/>
      <c r="BG101" s="511"/>
      <c r="BH101" s="511"/>
      <c r="BI101" s="511"/>
      <c r="BJ101" s="511"/>
      <c r="BK101" s="511"/>
      <c r="BL101" s="511"/>
      <c r="BM101" s="511"/>
      <c r="BN101" s="511"/>
      <c r="BO101" s="511"/>
      <c r="BP101" s="511"/>
      <c r="BQ101" s="511"/>
      <c r="BR101" s="511"/>
      <c r="BS101" s="511"/>
      <c r="BT101" s="511"/>
      <c r="BU101" s="511"/>
      <c r="BV101" s="511"/>
      <c r="BW101" s="511"/>
      <c r="BX101" s="511"/>
      <c r="BY101" s="511"/>
      <c r="BZ101" s="512"/>
    </row>
    <row r="102" spans="2:78" ht="15.75" customHeight="1">
      <c r="B102" s="513"/>
      <c r="C102" s="511"/>
      <c r="D102" s="511"/>
      <c r="E102" s="511"/>
      <c r="F102" s="511"/>
      <c r="G102" s="511"/>
      <c r="H102" s="511"/>
      <c r="I102" s="511"/>
      <c r="J102" s="511"/>
      <c r="K102" s="511"/>
      <c r="L102" s="511"/>
      <c r="M102" s="511"/>
      <c r="N102" s="511"/>
      <c r="O102" s="511"/>
      <c r="P102" s="511"/>
      <c r="Q102" s="511"/>
      <c r="R102" s="511"/>
      <c r="S102" s="511"/>
      <c r="T102" s="511"/>
      <c r="U102" s="511"/>
      <c r="V102" s="511"/>
      <c r="W102" s="511"/>
      <c r="X102" s="511"/>
      <c r="Y102" s="511"/>
      <c r="Z102" s="511"/>
      <c r="AA102" s="511"/>
      <c r="AB102" s="511"/>
      <c r="AC102" s="511"/>
      <c r="AD102" s="511"/>
      <c r="AE102" s="511"/>
      <c r="AF102" s="511"/>
      <c r="AG102" s="511"/>
      <c r="AH102" s="511"/>
      <c r="AI102" s="511"/>
      <c r="AJ102" s="511"/>
      <c r="AK102" s="511"/>
      <c r="AL102" s="511"/>
      <c r="AM102" s="511"/>
      <c r="AN102" s="511"/>
      <c r="AO102" s="511"/>
      <c r="AP102" s="511"/>
      <c r="AQ102" s="511"/>
      <c r="AR102" s="511"/>
      <c r="AS102" s="511"/>
      <c r="AT102" s="511"/>
      <c r="AU102" s="511"/>
      <c r="AV102" s="511"/>
      <c r="AW102" s="511"/>
      <c r="AX102" s="511"/>
      <c r="AY102" s="511"/>
      <c r="AZ102" s="511"/>
      <c r="BA102" s="511"/>
      <c r="BB102" s="511"/>
      <c r="BC102" s="511"/>
      <c r="BD102" s="511"/>
      <c r="BE102" s="511"/>
      <c r="BF102" s="511"/>
      <c r="BG102" s="511"/>
      <c r="BH102" s="511"/>
      <c r="BI102" s="511"/>
      <c r="BJ102" s="511"/>
      <c r="BK102" s="511"/>
      <c r="BL102" s="511"/>
      <c r="BM102" s="511"/>
      <c r="BN102" s="511"/>
      <c r="BO102" s="511"/>
      <c r="BP102" s="511"/>
      <c r="BQ102" s="511"/>
      <c r="BR102" s="511"/>
      <c r="BS102" s="511"/>
      <c r="BT102" s="511"/>
      <c r="BU102" s="511"/>
      <c r="BV102" s="511"/>
      <c r="BW102" s="511"/>
      <c r="BX102" s="511"/>
      <c r="BY102" s="511"/>
      <c r="BZ102" s="512"/>
    </row>
    <row r="103" spans="2:78" ht="15.75" customHeight="1">
      <c r="B103" s="513"/>
      <c r="C103" s="511"/>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1"/>
      <c r="AM103" s="511"/>
      <c r="AN103" s="511"/>
      <c r="AO103" s="511"/>
      <c r="AP103" s="511"/>
      <c r="AQ103" s="511"/>
      <c r="AR103" s="511"/>
      <c r="AS103" s="511"/>
      <c r="AT103" s="511"/>
      <c r="AU103" s="511"/>
      <c r="AV103" s="511"/>
      <c r="AW103" s="511"/>
      <c r="AX103" s="511"/>
      <c r="AY103" s="511"/>
      <c r="AZ103" s="511"/>
      <c r="BA103" s="511"/>
      <c r="BB103" s="511"/>
      <c r="BC103" s="511"/>
      <c r="BD103" s="511"/>
      <c r="BE103" s="511"/>
      <c r="BF103" s="511"/>
      <c r="BG103" s="511"/>
      <c r="BH103" s="511"/>
      <c r="BI103" s="511"/>
      <c r="BJ103" s="511"/>
      <c r="BK103" s="511"/>
      <c r="BL103" s="511"/>
      <c r="BM103" s="511"/>
      <c r="BN103" s="511"/>
      <c r="BO103" s="511"/>
      <c r="BP103" s="511"/>
      <c r="BQ103" s="511"/>
      <c r="BR103" s="511"/>
      <c r="BS103" s="511"/>
      <c r="BT103" s="511"/>
      <c r="BU103" s="511"/>
      <c r="BV103" s="511"/>
      <c r="BW103" s="511"/>
      <c r="BX103" s="511"/>
      <c r="BY103" s="511"/>
      <c r="BZ103" s="512"/>
    </row>
    <row r="104" spans="2:78" ht="15.75" customHeight="1">
      <c r="B104" s="513"/>
      <c r="C104" s="511"/>
      <c r="D104" s="511"/>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11"/>
      <c r="AD104" s="511"/>
      <c r="AE104" s="511"/>
      <c r="AF104" s="511"/>
      <c r="AG104" s="511"/>
      <c r="AH104" s="511"/>
      <c r="AI104" s="511"/>
      <c r="AJ104" s="511"/>
      <c r="AK104" s="511"/>
      <c r="AL104" s="511"/>
      <c r="AM104" s="511"/>
      <c r="AN104" s="511"/>
      <c r="AO104" s="511"/>
      <c r="AP104" s="511"/>
      <c r="AQ104" s="511"/>
      <c r="AR104" s="511"/>
      <c r="AS104" s="511"/>
      <c r="AT104" s="511"/>
      <c r="AU104" s="511"/>
      <c r="AV104" s="511"/>
      <c r="AW104" s="511"/>
      <c r="AX104" s="511"/>
      <c r="AY104" s="511"/>
      <c r="AZ104" s="511"/>
      <c r="BA104" s="511"/>
      <c r="BB104" s="511"/>
      <c r="BC104" s="511"/>
      <c r="BD104" s="511"/>
      <c r="BE104" s="511"/>
      <c r="BF104" s="511"/>
      <c r="BG104" s="511"/>
      <c r="BH104" s="511"/>
      <c r="BI104" s="511"/>
      <c r="BJ104" s="511"/>
      <c r="BK104" s="511"/>
      <c r="BL104" s="511"/>
      <c r="BM104" s="511"/>
      <c r="BN104" s="511"/>
      <c r="BO104" s="511"/>
      <c r="BP104" s="511"/>
      <c r="BQ104" s="511"/>
      <c r="BR104" s="511"/>
      <c r="BS104" s="511"/>
      <c r="BT104" s="511"/>
      <c r="BU104" s="511"/>
      <c r="BV104" s="511"/>
      <c r="BW104" s="511"/>
      <c r="BX104" s="511"/>
      <c r="BY104" s="511"/>
      <c r="BZ104" s="512"/>
    </row>
    <row r="105" spans="2:78" ht="15.75" customHeight="1">
      <c r="B105" s="513"/>
      <c r="C105" s="511"/>
      <c r="D105" s="511"/>
      <c r="E105" s="511"/>
      <c r="F105" s="511"/>
      <c r="G105" s="511"/>
      <c r="H105" s="511"/>
      <c r="I105" s="511"/>
      <c r="J105" s="511"/>
      <c r="K105" s="511"/>
      <c r="L105" s="511"/>
      <c r="M105" s="511"/>
      <c r="N105" s="511"/>
      <c r="O105" s="511"/>
      <c r="P105" s="511"/>
      <c r="Q105" s="511"/>
      <c r="R105" s="511"/>
      <c r="S105" s="511"/>
      <c r="T105" s="511"/>
      <c r="U105" s="511"/>
      <c r="V105" s="511"/>
      <c r="W105" s="511"/>
      <c r="X105" s="511"/>
      <c r="Y105" s="511"/>
      <c r="Z105" s="511"/>
      <c r="AA105" s="511"/>
      <c r="AB105" s="511"/>
      <c r="AC105" s="511"/>
      <c r="AD105" s="511"/>
      <c r="AE105" s="511"/>
      <c r="AF105" s="511"/>
      <c r="AG105" s="511"/>
      <c r="AH105" s="511"/>
      <c r="AI105" s="511"/>
      <c r="AJ105" s="511"/>
      <c r="AK105" s="511"/>
      <c r="AL105" s="511"/>
      <c r="AM105" s="511"/>
      <c r="AN105" s="511"/>
      <c r="AO105" s="511"/>
      <c r="AP105" s="511"/>
      <c r="AQ105" s="511"/>
      <c r="AR105" s="511"/>
      <c r="AS105" s="511"/>
      <c r="AT105" s="511"/>
      <c r="AU105" s="511"/>
      <c r="AV105" s="511"/>
      <c r="AW105" s="511"/>
      <c r="AX105" s="511"/>
      <c r="AY105" s="511"/>
      <c r="AZ105" s="511"/>
      <c r="BA105" s="511"/>
      <c r="BB105" s="511"/>
      <c r="BC105" s="511"/>
      <c r="BD105" s="511"/>
      <c r="BE105" s="511"/>
      <c r="BF105" s="511"/>
      <c r="BG105" s="511"/>
      <c r="BH105" s="511"/>
      <c r="BI105" s="511"/>
      <c r="BJ105" s="511"/>
      <c r="BK105" s="511"/>
      <c r="BL105" s="511"/>
      <c r="BM105" s="511"/>
      <c r="BN105" s="511"/>
      <c r="BO105" s="511"/>
      <c r="BP105" s="511"/>
      <c r="BQ105" s="511"/>
      <c r="BR105" s="511"/>
      <c r="BS105" s="511"/>
      <c r="BT105" s="511"/>
      <c r="BU105" s="511"/>
      <c r="BV105" s="511"/>
      <c r="BW105" s="511"/>
      <c r="BX105" s="511"/>
      <c r="BY105" s="511"/>
      <c r="BZ105" s="512"/>
    </row>
    <row r="106" spans="2:78" ht="15.75" customHeight="1">
      <c r="B106" s="513"/>
      <c r="C106" s="511"/>
      <c r="D106" s="511"/>
      <c r="E106" s="511"/>
      <c r="F106" s="511"/>
      <c r="G106" s="511"/>
      <c r="H106" s="511"/>
      <c r="I106" s="511"/>
      <c r="J106" s="511"/>
      <c r="K106" s="511"/>
      <c r="L106" s="511"/>
      <c r="M106" s="511"/>
      <c r="N106" s="511"/>
      <c r="O106" s="511"/>
      <c r="P106" s="511"/>
      <c r="Q106" s="511"/>
      <c r="R106" s="511"/>
      <c r="S106" s="511"/>
      <c r="T106" s="511"/>
      <c r="U106" s="511"/>
      <c r="V106" s="511"/>
      <c r="W106" s="511"/>
      <c r="X106" s="511"/>
      <c r="Y106" s="511"/>
      <c r="Z106" s="511"/>
      <c r="AA106" s="511"/>
      <c r="AB106" s="511"/>
      <c r="AC106" s="511"/>
      <c r="AD106" s="511"/>
      <c r="AE106" s="511"/>
      <c r="AF106" s="511"/>
      <c r="AG106" s="511"/>
      <c r="AH106" s="511"/>
      <c r="AI106" s="511"/>
      <c r="AJ106" s="511"/>
      <c r="AK106" s="511"/>
      <c r="AL106" s="511"/>
      <c r="AM106" s="511"/>
      <c r="AN106" s="511"/>
      <c r="AO106" s="511"/>
      <c r="AP106" s="511"/>
      <c r="AQ106" s="511"/>
      <c r="AR106" s="511"/>
      <c r="AS106" s="511"/>
      <c r="AT106" s="511"/>
      <c r="AU106" s="511"/>
      <c r="AV106" s="511"/>
      <c r="AW106" s="511"/>
      <c r="AX106" s="511"/>
      <c r="AY106" s="511"/>
      <c r="AZ106" s="511"/>
      <c r="BA106" s="511"/>
      <c r="BB106" s="511"/>
      <c r="BC106" s="511"/>
      <c r="BD106" s="511"/>
      <c r="BE106" s="511"/>
      <c r="BF106" s="511"/>
      <c r="BG106" s="511"/>
      <c r="BH106" s="511"/>
      <c r="BI106" s="511"/>
      <c r="BJ106" s="511"/>
      <c r="BK106" s="511"/>
      <c r="BL106" s="511"/>
      <c r="BM106" s="511"/>
      <c r="BN106" s="511"/>
      <c r="BO106" s="511"/>
      <c r="BP106" s="511"/>
      <c r="BQ106" s="511"/>
      <c r="BR106" s="511"/>
      <c r="BS106" s="511"/>
      <c r="BT106" s="511"/>
      <c r="BU106" s="511"/>
      <c r="BV106" s="511"/>
      <c r="BW106" s="511"/>
      <c r="BX106" s="511"/>
      <c r="BY106" s="511"/>
      <c r="BZ106" s="512"/>
    </row>
    <row r="107" spans="2:78" ht="15.75" customHeight="1">
      <c r="B107" s="513"/>
      <c r="C107" s="511"/>
      <c r="D107" s="511"/>
      <c r="E107" s="511"/>
      <c r="F107" s="511"/>
      <c r="G107" s="511"/>
      <c r="H107" s="511"/>
      <c r="I107" s="511"/>
      <c r="J107" s="511"/>
      <c r="K107" s="511"/>
      <c r="L107" s="511"/>
      <c r="M107" s="511"/>
      <c r="N107" s="511"/>
      <c r="O107" s="511"/>
      <c r="P107" s="511"/>
      <c r="Q107" s="511"/>
      <c r="R107" s="511"/>
      <c r="S107" s="511"/>
      <c r="T107" s="511"/>
      <c r="U107" s="511"/>
      <c r="V107" s="511"/>
      <c r="W107" s="511"/>
      <c r="X107" s="511"/>
      <c r="Y107" s="511"/>
      <c r="Z107" s="511"/>
      <c r="AA107" s="511"/>
      <c r="AB107" s="511"/>
      <c r="AC107" s="511"/>
      <c r="AD107" s="511"/>
      <c r="AE107" s="511"/>
      <c r="AF107" s="511"/>
      <c r="AG107" s="511"/>
      <c r="AH107" s="511"/>
      <c r="AI107" s="511"/>
      <c r="AJ107" s="511"/>
      <c r="AK107" s="511"/>
      <c r="AL107" s="511"/>
      <c r="AM107" s="511"/>
      <c r="AN107" s="511"/>
      <c r="AO107" s="511"/>
      <c r="AP107" s="511"/>
      <c r="AQ107" s="511"/>
      <c r="AR107" s="511"/>
      <c r="AS107" s="511"/>
      <c r="AT107" s="511"/>
      <c r="AU107" s="511"/>
      <c r="AV107" s="511"/>
      <c r="AW107" s="511"/>
      <c r="AX107" s="511"/>
      <c r="AY107" s="511"/>
      <c r="AZ107" s="511"/>
      <c r="BA107" s="511"/>
      <c r="BB107" s="511"/>
      <c r="BC107" s="511"/>
      <c r="BD107" s="511"/>
      <c r="BE107" s="511"/>
      <c r="BF107" s="511"/>
      <c r="BG107" s="511"/>
      <c r="BH107" s="511"/>
      <c r="BI107" s="511"/>
      <c r="BJ107" s="511"/>
      <c r="BK107" s="511"/>
      <c r="BL107" s="511"/>
      <c r="BM107" s="511"/>
      <c r="BN107" s="511"/>
      <c r="BO107" s="511"/>
      <c r="BP107" s="511"/>
      <c r="BQ107" s="511"/>
      <c r="BR107" s="511"/>
      <c r="BS107" s="511"/>
      <c r="BT107" s="511"/>
      <c r="BU107" s="511"/>
      <c r="BV107" s="511"/>
      <c r="BW107" s="511"/>
      <c r="BX107" s="511"/>
      <c r="BY107" s="511"/>
      <c r="BZ107" s="512"/>
    </row>
    <row r="108" spans="2:78" ht="15.75" customHeight="1">
      <c r="B108" s="513"/>
      <c r="C108" s="511"/>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1"/>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1"/>
      <c r="AY108" s="511"/>
      <c r="AZ108" s="511"/>
      <c r="BA108" s="511"/>
      <c r="BB108" s="511"/>
      <c r="BC108" s="511"/>
      <c r="BD108" s="511"/>
      <c r="BE108" s="511"/>
      <c r="BF108" s="511"/>
      <c r="BG108" s="511"/>
      <c r="BH108" s="511"/>
      <c r="BI108" s="511"/>
      <c r="BJ108" s="511"/>
      <c r="BK108" s="511"/>
      <c r="BL108" s="511"/>
      <c r="BM108" s="511"/>
      <c r="BN108" s="511"/>
      <c r="BO108" s="511"/>
      <c r="BP108" s="511"/>
      <c r="BQ108" s="511"/>
      <c r="BR108" s="511"/>
      <c r="BS108" s="511"/>
      <c r="BT108" s="511"/>
      <c r="BU108" s="511"/>
      <c r="BV108" s="511"/>
      <c r="BW108" s="511"/>
      <c r="BX108" s="511"/>
      <c r="BY108" s="511"/>
      <c r="BZ108" s="512"/>
    </row>
    <row r="109" spans="2:78" ht="15.75" customHeight="1">
      <c r="B109" s="513"/>
      <c r="C109" s="511"/>
      <c r="D109" s="511"/>
      <c r="E109" s="511"/>
      <c r="F109" s="511"/>
      <c r="G109" s="511"/>
      <c r="H109" s="511"/>
      <c r="I109" s="511"/>
      <c r="J109" s="511"/>
      <c r="K109" s="511"/>
      <c r="L109" s="511"/>
      <c r="M109" s="511"/>
      <c r="N109" s="511"/>
      <c r="O109" s="511"/>
      <c r="P109" s="511"/>
      <c r="Q109" s="511"/>
      <c r="R109" s="511"/>
      <c r="S109" s="511"/>
      <c r="T109" s="511"/>
      <c r="U109" s="511"/>
      <c r="V109" s="511"/>
      <c r="W109" s="511"/>
      <c r="X109" s="511"/>
      <c r="Y109" s="511"/>
      <c r="Z109" s="511"/>
      <c r="AA109" s="511"/>
      <c r="AB109" s="511"/>
      <c r="AC109" s="511"/>
      <c r="AD109" s="511"/>
      <c r="AE109" s="511"/>
      <c r="AF109" s="511"/>
      <c r="AG109" s="511"/>
      <c r="AH109" s="511"/>
      <c r="AI109" s="511"/>
      <c r="AJ109" s="511"/>
      <c r="AK109" s="511"/>
      <c r="AL109" s="511"/>
      <c r="AM109" s="511"/>
      <c r="AN109" s="511"/>
      <c r="AO109" s="511"/>
      <c r="AP109" s="511"/>
      <c r="AQ109" s="511"/>
      <c r="AR109" s="511"/>
      <c r="AS109" s="511"/>
      <c r="AT109" s="511"/>
      <c r="AU109" s="511"/>
      <c r="AV109" s="511"/>
      <c r="AW109" s="511"/>
      <c r="AX109" s="511"/>
      <c r="AY109" s="511"/>
      <c r="AZ109" s="511"/>
      <c r="BA109" s="511"/>
      <c r="BB109" s="511"/>
      <c r="BC109" s="511"/>
      <c r="BD109" s="511"/>
      <c r="BE109" s="511"/>
      <c r="BF109" s="511"/>
      <c r="BG109" s="511"/>
      <c r="BH109" s="511"/>
      <c r="BI109" s="511"/>
      <c r="BJ109" s="511"/>
      <c r="BK109" s="511"/>
      <c r="BL109" s="511"/>
      <c r="BM109" s="511"/>
      <c r="BN109" s="511"/>
      <c r="BO109" s="511"/>
      <c r="BP109" s="511"/>
      <c r="BQ109" s="511"/>
      <c r="BR109" s="511"/>
      <c r="BS109" s="511"/>
      <c r="BT109" s="511"/>
      <c r="BU109" s="511"/>
      <c r="BV109" s="511"/>
      <c r="BW109" s="511"/>
      <c r="BX109" s="511"/>
      <c r="BY109" s="511"/>
      <c r="BZ109" s="512"/>
    </row>
    <row r="110" spans="2:78" ht="15.75" customHeight="1">
      <c r="B110" s="513"/>
      <c r="C110" s="511"/>
      <c r="D110" s="511"/>
      <c r="E110" s="511"/>
      <c r="F110" s="511"/>
      <c r="G110" s="511"/>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1"/>
      <c r="AY110" s="511"/>
      <c r="AZ110" s="511"/>
      <c r="BA110" s="511"/>
      <c r="BB110" s="511"/>
      <c r="BC110" s="511"/>
      <c r="BD110" s="511"/>
      <c r="BE110" s="511"/>
      <c r="BF110" s="511"/>
      <c r="BG110" s="511"/>
      <c r="BH110" s="511"/>
      <c r="BI110" s="511"/>
      <c r="BJ110" s="511"/>
      <c r="BK110" s="511"/>
      <c r="BL110" s="511"/>
      <c r="BM110" s="511"/>
      <c r="BN110" s="511"/>
      <c r="BO110" s="511"/>
      <c r="BP110" s="511"/>
      <c r="BQ110" s="511"/>
      <c r="BR110" s="511"/>
      <c r="BS110" s="511"/>
      <c r="BT110" s="511"/>
      <c r="BU110" s="511"/>
      <c r="BV110" s="511"/>
      <c r="BW110" s="511"/>
      <c r="BX110" s="511"/>
      <c r="BY110" s="511"/>
      <c r="BZ110" s="512"/>
    </row>
    <row r="111" spans="2:78" ht="15.75" customHeight="1">
      <c r="B111" s="513"/>
      <c r="C111" s="511"/>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1"/>
      <c r="AY111" s="511"/>
      <c r="AZ111" s="511"/>
      <c r="BA111" s="511"/>
      <c r="BB111" s="511"/>
      <c r="BC111" s="511"/>
      <c r="BD111" s="511"/>
      <c r="BE111" s="511"/>
      <c r="BF111" s="511"/>
      <c r="BG111" s="511"/>
      <c r="BH111" s="511"/>
      <c r="BI111" s="511"/>
      <c r="BJ111" s="511"/>
      <c r="BK111" s="511"/>
      <c r="BL111" s="511"/>
      <c r="BM111" s="511"/>
      <c r="BN111" s="511"/>
      <c r="BO111" s="511"/>
      <c r="BP111" s="511"/>
      <c r="BQ111" s="511"/>
      <c r="BR111" s="511"/>
      <c r="BS111" s="511"/>
      <c r="BT111" s="511"/>
      <c r="BU111" s="511"/>
      <c r="BV111" s="511"/>
      <c r="BW111" s="511"/>
      <c r="BX111" s="511"/>
      <c r="BY111" s="511"/>
      <c r="BZ111" s="512"/>
    </row>
    <row r="112" spans="2:78" ht="15.75" customHeight="1" thickBot="1">
      <c r="B112" s="514"/>
      <c r="C112" s="515"/>
      <c r="D112" s="515"/>
      <c r="E112" s="515"/>
      <c r="F112" s="515"/>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5"/>
      <c r="AL112" s="515"/>
      <c r="AM112" s="515"/>
      <c r="AN112" s="515"/>
      <c r="AO112" s="515"/>
      <c r="AP112" s="515"/>
      <c r="AQ112" s="515"/>
      <c r="AR112" s="515"/>
      <c r="AS112" s="515"/>
      <c r="AT112" s="515"/>
      <c r="AU112" s="515"/>
      <c r="AV112" s="515"/>
      <c r="AW112" s="515"/>
      <c r="AX112" s="515"/>
      <c r="AY112" s="515"/>
      <c r="AZ112" s="515"/>
      <c r="BA112" s="515"/>
      <c r="BB112" s="515"/>
      <c r="BC112" s="515"/>
      <c r="BD112" s="515"/>
      <c r="BE112" s="515"/>
      <c r="BF112" s="515"/>
      <c r="BG112" s="515"/>
      <c r="BH112" s="515"/>
      <c r="BI112" s="515"/>
      <c r="BJ112" s="515"/>
      <c r="BK112" s="515"/>
      <c r="BL112" s="515"/>
      <c r="BM112" s="515"/>
      <c r="BN112" s="515"/>
      <c r="BO112" s="515"/>
      <c r="BP112" s="515"/>
      <c r="BQ112" s="515"/>
      <c r="BR112" s="515"/>
      <c r="BS112" s="515"/>
      <c r="BT112" s="515"/>
      <c r="BU112" s="515"/>
      <c r="BV112" s="515"/>
      <c r="BW112" s="515"/>
      <c r="BX112" s="515"/>
      <c r="BY112" s="515"/>
      <c r="BZ112" s="516"/>
    </row>
    <row r="113" spans="2:78">
      <c r="B113" s="240"/>
      <c r="C113" s="241" t="s">
        <v>6</v>
      </c>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2"/>
    </row>
    <row r="114" spans="2:78" ht="16.5" customHeight="1">
      <c r="B114" s="379"/>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c r="AI114" s="344"/>
      <c r="AJ114" s="344"/>
      <c r="AK114" s="344"/>
      <c r="AL114" s="344"/>
      <c r="AM114" s="344"/>
      <c r="AN114" s="344"/>
      <c r="AO114" s="344"/>
      <c r="AP114" s="344"/>
      <c r="AQ114" s="344"/>
      <c r="AR114" s="344"/>
      <c r="AS114" s="344"/>
      <c r="AT114" s="344"/>
      <c r="AU114" s="344"/>
      <c r="AV114" s="344"/>
      <c r="AW114" s="344"/>
      <c r="AX114" s="344"/>
      <c r="AY114" s="344"/>
      <c r="AZ114" s="344"/>
      <c r="BA114" s="344"/>
      <c r="BB114" s="344"/>
      <c r="BC114" s="344"/>
      <c r="BD114" s="344"/>
      <c r="BE114" s="344"/>
      <c r="BF114" s="344"/>
      <c r="BG114" s="344"/>
      <c r="BH114" s="344"/>
      <c r="BI114" s="344"/>
      <c r="BJ114" s="344"/>
      <c r="BK114" s="344"/>
      <c r="BL114" s="344"/>
      <c r="BM114" s="344"/>
      <c r="BN114" s="344"/>
      <c r="BO114" s="344"/>
      <c r="BP114" s="344"/>
      <c r="BQ114" s="344"/>
      <c r="BR114" s="344"/>
      <c r="BS114" s="344"/>
      <c r="BT114" s="344"/>
      <c r="BU114" s="344"/>
      <c r="BV114" s="344"/>
      <c r="BW114" s="344"/>
      <c r="BX114" s="344"/>
      <c r="BY114" s="344"/>
      <c r="BZ114" s="345"/>
    </row>
    <row r="115" spans="2:78" ht="16.5" customHeight="1">
      <c r="B115" s="343"/>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345"/>
    </row>
    <row r="116" spans="2:78" ht="16.5" customHeight="1">
      <c r="B116" s="343"/>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5"/>
    </row>
    <row r="117" spans="2:78" ht="16.5" customHeight="1">
      <c r="B117" s="343"/>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5"/>
    </row>
    <row r="118" spans="2:78" ht="16.5" customHeight="1">
      <c r="B118" s="343"/>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5"/>
    </row>
    <row r="119" spans="2:78" ht="16.5" customHeight="1">
      <c r="B119" s="343"/>
      <c r="C119" s="344"/>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5"/>
    </row>
    <row r="120" spans="2:78" ht="16.5" customHeight="1">
      <c r="B120" s="343"/>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5"/>
    </row>
    <row r="121" spans="2:78" ht="16.5" customHeight="1">
      <c r="B121" s="343"/>
      <c r="C121" s="344"/>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5"/>
    </row>
    <row r="122" spans="2:78" ht="16.5" customHeight="1">
      <c r="B122" s="343"/>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5"/>
    </row>
    <row r="123" spans="2:78" ht="16.5" customHeight="1">
      <c r="B123" s="343"/>
      <c r="C123" s="344"/>
      <c r="D123" s="344"/>
      <c r="E123" s="344"/>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5"/>
    </row>
    <row r="124" spans="2:78" ht="16.5" customHeight="1">
      <c r="B124" s="343"/>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5"/>
    </row>
    <row r="125" spans="2:78" ht="16.5" customHeight="1">
      <c r="B125" s="343"/>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5"/>
    </row>
    <row r="126" spans="2:78" ht="16.5" customHeight="1">
      <c r="B126" s="343"/>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5"/>
    </row>
    <row r="127" spans="2:78" ht="16.5" customHeight="1">
      <c r="B127" s="343"/>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4"/>
      <c r="AN127" s="344"/>
      <c r="AO127" s="344"/>
      <c r="AP127" s="344"/>
      <c r="AQ127" s="344"/>
      <c r="AR127" s="344"/>
      <c r="AS127" s="344"/>
      <c r="AT127" s="344"/>
      <c r="AU127" s="344"/>
      <c r="AV127" s="344"/>
      <c r="AW127" s="344"/>
      <c r="AX127" s="344"/>
      <c r="AY127" s="344"/>
      <c r="AZ127" s="344"/>
      <c r="BA127" s="344"/>
      <c r="BB127" s="344"/>
      <c r="BC127" s="344"/>
      <c r="BD127" s="344"/>
      <c r="BE127" s="344"/>
      <c r="BF127" s="344"/>
      <c r="BG127" s="344"/>
      <c r="BH127" s="344"/>
      <c r="BI127" s="344"/>
      <c r="BJ127" s="344"/>
      <c r="BK127" s="344"/>
      <c r="BL127" s="344"/>
      <c r="BM127" s="344"/>
      <c r="BN127" s="344"/>
      <c r="BO127" s="344"/>
      <c r="BP127" s="344"/>
      <c r="BQ127" s="344"/>
      <c r="BR127" s="344"/>
      <c r="BS127" s="344"/>
      <c r="BT127" s="344"/>
      <c r="BU127" s="344"/>
      <c r="BV127" s="344"/>
      <c r="BW127" s="344"/>
      <c r="BX127" s="344"/>
      <c r="BY127" s="344"/>
      <c r="BZ127" s="345"/>
    </row>
    <row r="128" spans="2:78" ht="16.5" customHeight="1">
      <c r="B128" s="343"/>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5"/>
    </row>
    <row r="129" spans="2:106" ht="16.5" customHeight="1">
      <c r="B129" s="343"/>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5"/>
    </row>
    <row r="130" spans="2:106" ht="16.5" customHeight="1">
      <c r="B130" s="343"/>
      <c r="C130" s="344"/>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5"/>
    </row>
    <row r="131" spans="2:106" ht="16.5" customHeight="1">
      <c r="B131" s="343"/>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5"/>
    </row>
    <row r="132" spans="2:106" ht="16.5" customHeight="1">
      <c r="B132" s="343"/>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5"/>
    </row>
    <row r="133" spans="2:106" ht="16.5" customHeight="1">
      <c r="B133" s="343"/>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5"/>
    </row>
    <row r="134" spans="2:106" ht="16.5" customHeight="1">
      <c r="B134" s="343"/>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5"/>
    </row>
    <row r="135" spans="2:106" ht="16.5" customHeight="1">
      <c r="B135" s="451"/>
      <c r="C135" s="452"/>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452"/>
      <c r="AD135" s="452"/>
      <c r="AE135" s="452"/>
      <c r="AF135" s="452"/>
      <c r="AG135" s="452"/>
      <c r="AH135" s="452"/>
      <c r="AI135" s="452"/>
      <c r="AJ135" s="452"/>
      <c r="AK135" s="452"/>
      <c r="AL135" s="452"/>
      <c r="AM135" s="452"/>
      <c r="AN135" s="452"/>
      <c r="AO135" s="452"/>
      <c r="AP135" s="452"/>
      <c r="AQ135" s="452"/>
      <c r="AR135" s="452"/>
      <c r="AS135" s="452"/>
      <c r="AT135" s="452"/>
      <c r="AU135" s="452"/>
      <c r="AV135" s="452"/>
      <c r="AW135" s="452"/>
      <c r="AX135" s="452"/>
      <c r="AY135" s="452"/>
      <c r="AZ135" s="452"/>
      <c r="BA135" s="452"/>
      <c r="BB135" s="452"/>
      <c r="BC135" s="452"/>
      <c r="BD135" s="452"/>
      <c r="BE135" s="452"/>
      <c r="BF135" s="452"/>
      <c r="BG135" s="452"/>
      <c r="BH135" s="452"/>
      <c r="BI135" s="452"/>
      <c r="BJ135" s="452"/>
      <c r="BK135" s="452"/>
      <c r="BL135" s="452"/>
      <c r="BM135" s="452"/>
      <c r="BN135" s="452"/>
      <c r="BO135" s="452"/>
      <c r="BP135" s="452"/>
      <c r="BQ135" s="452"/>
      <c r="BR135" s="452"/>
      <c r="BS135" s="452"/>
      <c r="BT135" s="452"/>
      <c r="BU135" s="452"/>
      <c r="BV135" s="452"/>
      <c r="BW135" s="452"/>
      <c r="BX135" s="452"/>
      <c r="BY135" s="452"/>
      <c r="BZ135" s="453"/>
    </row>
    <row r="136" spans="2:106" ht="16.5" customHeight="1">
      <c r="B136" s="517" t="s">
        <v>47</v>
      </c>
      <c r="C136" s="518"/>
      <c r="D136" s="518"/>
      <c r="E136" s="518"/>
      <c r="F136" s="518"/>
      <c r="G136" s="518"/>
      <c r="H136" s="518"/>
      <c r="I136" s="518"/>
      <c r="J136" s="518"/>
      <c r="K136" s="518"/>
      <c r="L136" s="376" t="s">
        <v>181</v>
      </c>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8"/>
      <c r="AK136" s="523" t="s">
        <v>182</v>
      </c>
      <c r="AL136" s="507"/>
      <c r="AM136" s="507"/>
      <c r="AN136" s="507"/>
      <c r="AO136" s="507"/>
      <c r="AP136" s="507"/>
      <c r="AQ136" s="507"/>
      <c r="AR136" s="507"/>
      <c r="AS136" s="507"/>
      <c r="AT136" s="507"/>
      <c r="AU136" s="507"/>
      <c r="AV136" s="507"/>
      <c r="AW136" s="508"/>
      <c r="AX136" s="524" t="s">
        <v>183</v>
      </c>
      <c r="AY136" s="524"/>
      <c r="AZ136" s="524"/>
      <c r="BA136" s="524"/>
      <c r="BB136" s="524"/>
      <c r="BC136" s="524"/>
      <c r="BD136" s="524"/>
      <c r="BE136" s="524"/>
      <c r="BF136" s="524"/>
      <c r="BG136" s="524"/>
      <c r="BH136" s="524"/>
      <c r="BI136" s="524"/>
      <c r="BJ136" s="524"/>
      <c r="BK136" s="524"/>
      <c r="BL136" s="524"/>
      <c r="BM136" s="524"/>
      <c r="BN136" s="524"/>
      <c r="BO136" s="229"/>
      <c r="BP136" s="229"/>
      <c r="BQ136" s="229"/>
      <c r="BR136" s="229"/>
      <c r="BS136" s="297"/>
      <c r="BT136" s="297"/>
      <c r="BU136" s="297"/>
      <c r="BV136" s="297"/>
      <c r="BW136" s="297"/>
      <c r="BX136" s="297"/>
      <c r="BY136" s="297"/>
      <c r="BZ136" s="298"/>
    </row>
    <row r="137" spans="2:106" ht="16.5" customHeight="1">
      <c r="B137" s="517"/>
      <c r="C137" s="518"/>
      <c r="D137" s="518"/>
      <c r="E137" s="518"/>
      <c r="F137" s="518"/>
      <c r="G137" s="518"/>
      <c r="H137" s="518"/>
      <c r="I137" s="518"/>
      <c r="J137" s="518"/>
      <c r="K137" s="518"/>
      <c r="L137" s="502" t="s">
        <v>273</v>
      </c>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c r="AJ137" s="504"/>
      <c r="AK137" s="505"/>
      <c r="AL137" s="506"/>
      <c r="AM137" s="506"/>
      <c r="AN137" s="506"/>
      <c r="AO137" s="506"/>
      <c r="AP137" s="506"/>
      <c r="AQ137" s="506"/>
      <c r="AR137" s="506"/>
      <c r="AS137" s="506"/>
      <c r="AT137" s="507" t="s">
        <v>68</v>
      </c>
      <c r="AU137" s="507"/>
      <c r="AV137" s="507"/>
      <c r="AW137" s="508"/>
      <c r="AX137" s="498" t="str">
        <f>IF(OR(AK137="",AK138="",'C-1別紙２経費内訳'!$K$8=0),"",IF(AK137&gt;AK138,ROUNDDOWN('C-1別紙２経費内訳'!$K$8/AK138,0),ROUNDDOWN('C-1別紙２経費内訳'!$K$8/AK137,0)))</f>
        <v/>
      </c>
      <c r="AY137" s="499"/>
      <c r="AZ137" s="499"/>
      <c r="BA137" s="499"/>
      <c r="BB137" s="499"/>
      <c r="BC137" s="499"/>
      <c r="BD137" s="499"/>
      <c r="BE137" s="499"/>
      <c r="BF137" s="499"/>
      <c r="BG137" s="499"/>
      <c r="BH137" s="499"/>
      <c r="BI137" s="500" t="s">
        <v>184</v>
      </c>
      <c r="BJ137" s="500"/>
      <c r="BK137" s="500"/>
      <c r="BL137" s="500"/>
      <c r="BM137" s="500"/>
      <c r="BN137" s="501"/>
      <c r="BO137" s="229"/>
      <c r="BP137" s="229"/>
      <c r="BQ137" s="229"/>
      <c r="BR137" s="229"/>
      <c r="BS137" s="297"/>
      <c r="BT137" s="297"/>
      <c r="BU137" s="297"/>
      <c r="BV137" s="297"/>
      <c r="BW137" s="297"/>
      <c r="BX137" s="297"/>
      <c r="BY137" s="297"/>
      <c r="BZ137" s="298"/>
    </row>
    <row r="138" spans="2:106" ht="16.5" customHeight="1">
      <c r="B138" s="519"/>
      <c r="C138" s="520"/>
      <c r="D138" s="520"/>
      <c r="E138" s="520"/>
      <c r="F138" s="520"/>
      <c r="G138" s="520"/>
      <c r="H138" s="520"/>
      <c r="I138" s="520"/>
      <c r="J138" s="520"/>
      <c r="K138" s="520"/>
      <c r="L138" s="502" t="s">
        <v>272</v>
      </c>
      <c r="M138" s="503"/>
      <c r="N138" s="503"/>
      <c r="O138" s="503"/>
      <c r="P138" s="503"/>
      <c r="Q138" s="503"/>
      <c r="R138" s="503"/>
      <c r="S138" s="503"/>
      <c r="T138" s="503"/>
      <c r="U138" s="503"/>
      <c r="V138" s="503"/>
      <c r="W138" s="503"/>
      <c r="X138" s="503"/>
      <c r="Y138" s="503"/>
      <c r="Z138" s="503"/>
      <c r="AA138" s="503"/>
      <c r="AB138" s="503"/>
      <c r="AC138" s="503"/>
      <c r="AD138" s="503"/>
      <c r="AE138" s="503"/>
      <c r="AF138" s="503"/>
      <c r="AG138" s="503"/>
      <c r="AH138" s="503"/>
      <c r="AI138" s="503"/>
      <c r="AJ138" s="504"/>
      <c r="AK138" s="505"/>
      <c r="AL138" s="506"/>
      <c r="AM138" s="506"/>
      <c r="AN138" s="506"/>
      <c r="AO138" s="506"/>
      <c r="AP138" s="506"/>
      <c r="AQ138" s="506"/>
      <c r="AR138" s="506"/>
      <c r="AS138" s="506"/>
      <c r="AT138" s="507" t="s">
        <v>68</v>
      </c>
      <c r="AU138" s="507"/>
      <c r="AV138" s="507"/>
      <c r="AW138" s="508"/>
      <c r="AX138" s="498" t="s">
        <v>152</v>
      </c>
      <c r="AY138" s="499"/>
      <c r="AZ138" s="499"/>
      <c r="BA138" s="499"/>
      <c r="BB138" s="499"/>
      <c r="BC138" s="499"/>
      <c r="BD138" s="499"/>
      <c r="BE138" s="499"/>
      <c r="BF138" s="499"/>
      <c r="BG138" s="499"/>
      <c r="BH138" s="499"/>
      <c r="BI138" s="509" t="s">
        <v>152</v>
      </c>
      <c r="BJ138" s="509"/>
      <c r="BK138" s="509"/>
      <c r="BL138" s="509"/>
      <c r="BM138" s="509"/>
      <c r="BN138" s="510"/>
      <c r="BO138" s="229"/>
      <c r="BP138" s="229"/>
      <c r="BQ138" s="229"/>
      <c r="BR138" s="229"/>
      <c r="BS138" s="297"/>
      <c r="BT138" s="297"/>
      <c r="BU138" s="297"/>
      <c r="BV138" s="297"/>
      <c r="BW138" s="297"/>
      <c r="BX138" s="297"/>
      <c r="BY138" s="297"/>
      <c r="BZ138" s="298"/>
    </row>
    <row r="139" spans="2:106" ht="16.5" customHeight="1" thickBot="1">
      <c r="B139" s="521"/>
      <c r="C139" s="522"/>
      <c r="D139" s="522"/>
      <c r="E139" s="522"/>
      <c r="F139" s="522"/>
      <c r="G139" s="522"/>
      <c r="H139" s="522"/>
      <c r="I139" s="522"/>
      <c r="J139" s="522"/>
      <c r="K139" s="522"/>
      <c r="L139" s="464" t="s">
        <v>69</v>
      </c>
      <c r="M139" s="465"/>
      <c r="N139" s="465"/>
      <c r="O139" s="465"/>
      <c r="P139" s="465"/>
      <c r="Q139" s="465"/>
      <c r="R139" s="465"/>
      <c r="S139" s="465"/>
      <c r="T139" s="465"/>
      <c r="U139" s="465"/>
      <c r="V139" s="465"/>
      <c r="W139" s="465"/>
      <c r="X139" s="465"/>
      <c r="Y139" s="465"/>
      <c r="Z139" s="465"/>
      <c r="AA139" s="465"/>
      <c r="AB139" s="465"/>
      <c r="AC139" s="465"/>
      <c r="AD139" s="465"/>
      <c r="AE139" s="465"/>
      <c r="AF139" s="465"/>
      <c r="AG139" s="465"/>
      <c r="AH139" s="465"/>
      <c r="AI139" s="465"/>
      <c r="AJ139" s="466"/>
      <c r="AK139" s="467"/>
      <c r="AL139" s="468"/>
      <c r="AM139" s="468"/>
      <c r="AN139" s="468"/>
      <c r="AO139" s="468"/>
      <c r="AP139" s="468"/>
      <c r="AQ139" s="468"/>
      <c r="AR139" s="468"/>
      <c r="AS139" s="468"/>
      <c r="AT139" s="469" t="s">
        <v>42</v>
      </c>
      <c r="AU139" s="469"/>
      <c r="AV139" s="469"/>
      <c r="AW139" s="470"/>
      <c r="AX139" s="471" t="s">
        <v>152</v>
      </c>
      <c r="AY139" s="472"/>
      <c r="AZ139" s="472"/>
      <c r="BA139" s="472"/>
      <c r="BB139" s="472"/>
      <c r="BC139" s="472"/>
      <c r="BD139" s="472"/>
      <c r="BE139" s="472"/>
      <c r="BF139" s="472"/>
      <c r="BG139" s="472"/>
      <c r="BH139" s="472"/>
      <c r="BI139" s="473" t="s">
        <v>152</v>
      </c>
      <c r="BJ139" s="473"/>
      <c r="BK139" s="473"/>
      <c r="BL139" s="473"/>
      <c r="BM139" s="473"/>
      <c r="BN139" s="474"/>
      <c r="BO139" s="234"/>
      <c r="BP139" s="234"/>
      <c r="BQ139" s="234"/>
      <c r="BR139" s="234"/>
      <c r="BS139" s="243"/>
      <c r="BT139" s="243"/>
      <c r="BU139" s="243"/>
      <c r="BV139" s="243"/>
      <c r="BW139" s="243"/>
      <c r="BX139" s="243"/>
      <c r="BY139" s="243"/>
      <c r="BZ139" s="244"/>
    </row>
    <row r="140" spans="2:106" ht="16.5" customHeight="1">
      <c r="B140" s="240"/>
      <c r="C140" s="241" t="s">
        <v>7</v>
      </c>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2"/>
      <c r="DA140" s="204" t="s">
        <v>8</v>
      </c>
      <c r="DB140" s="205" t="s">
        <v>15</v>
      </c>
    </row>
    <row r="141" spans="2:106" ht="16.5" customHeight="1">
      <c r="B141" s="475" t="s">
        <v>18</v>
      </c>
      <c r="C141" s="423"/>
      <c r="D141" s="423"/>
      <c r="E141" s="423"/>
      <c r="F141" s="423"/>
      <c r="G141" s="423"/>
      <c r="H141" s="423"/>
      <c r="I141" s="423"/>
      <c r="J141" s="423"/>
      <c r="K141" s="423"/>
      <c r="L141" s="423"/>
      <c r="M141" s="476"/>
      <c r="N141" s="476"/>
      <c r="O141" s="476"/>
      <c r="P141" s="476"/>
      <c r="Q141" s="476"/>
      <c r="R141" s="476"/>
      <c r="S141" s="476"/>
      <c r="T141" s="476"/>
      <c r="U141" s="477" t="s">
        <v>274</v>
      </c>
      <c r="V141" s="477"/>
      <c r="W141" s="477"/>
      <c r="X141" s="477"/>
      <c r="Y141" s="477"/>
      <c r="Z141" s="477"/>
      <c r="AA141" s="477"/>
      <c r="AB141" s="477"/>
      <c r="AC141" s="477"/>
      <c r="AD141" s="477"/>
      <c r="AE141" s="477"/>
      <c r="AF141" s="477"/>
      <c r="AG141" s="477"/>
      <c r="AH141" s="477"/>
      <c r="AI141" s="477"/>
      <c r="AJ141" s="477"/>
      <c r="AK141" s="477"/>
      <c r="AL141" s="477"/>
      <c r="AM141" s="477"/>
      <c r="AN141" s="477"/>
      <c r="AO141" s="477"/>
      <c r="AP141" s="477"/>
      <c r="AQ141" s="477"/>
      <c r="AR141" s="477"/>
      <c r="AS141" s="477"/>
      <c r="AT141" s="477"/>
      <c r="AU141" s="477"/>
      <c r="AV141" s="477"/>
      <c r="AW141" s="477"/>
      <c r="AX141" s="477"/>
      <c r="AY141" s="477"/>
      <c r="AZ141" s="477"/>
      <c r="BA141" s="477"/>
      <c r="BB141" s="477"/>
      <c r="BC141" s="477"/>
      <c r="BD141" s="477"/>
      <c r="BE141" s="477"/>
      <c r="BF141" s="477"/>
      <c r="BG141" s="477"/>
      <c r="BH141" s="477"/>
      <c r="BI141" s="477"/>
      <c r="BJ141" s="477"/>
      <c r="BK141" s="477"/>
      <c r="BL141" s="477"/>
      <c r="BM141" s="477"/>
      <c r="BN141" s="477"/>
      <c r="BO141" s="477"/>
      <c r="BP141" s="477"/>
      <c r="BQ141" s="477"/>
      <c r="BR141" s="477"/>
      <c r="BS141" s="477"/>
      <c r="BT141" s="477"/>
      <c r="BU141" s="477"/>
      <c r="BV141" s="477"/>
      <c r="BW141" s="477"/>
      <c r="BX141" s="477"/>
      <c r="BY141" s="477"/>
      <c r="BZ141" s="478"/>
      <c r="DA141" s="204" t="s">
        <v>9</v>
      </c>
      <c r="DB141" s="204" t="s">
        <v>13</v>
      </c>
    </row>
    <row r="142" spans="2:106" ht="20.25" customHeight="1">
      <c r="B142" s="479" t="s">
        <v>19</v>
      </c>
      <c r="C142" s="480"/>
      <c r="D142" s="480"/>
      <c r="E142" s="480"/>
      <c r="F142" s="480"/>
      <c r="G142" s="480"/>
      <c r="H142" s="480"/>
      <c r="I142" s="480"/>
      <c r="J142" s="480"/>
      <c r="K142" s="480"/>
      <c r="L142" s="481"/>
      <c r="M142" s="439" t="s">
        <v>20</v>
      </c>
      <c r="N142" s="440"/>
      <c r="O142" s="440"/>
      <c r="P142" s="440"/>
      <c r="Q142" s="440"/>
      <c r="R142" s="440"/>
      <c r="S142" s="440"/>
      <c r="T142" s="441"/>
      <c r="U142" s="458"/>
      <c r="V142" s="459"/>
      <c r="W142" s="459"/>
      <c r="X142" s="459"/>
      <c r="Y142" s="459"/>
      <c r="Z142" s="459"/>
      <c r="AA142" s="459"/>
      <c r="AB142" s="459"/>
      <c r="AC142" s="459"/>
      <c r="AD142" s="459"/>
      <c r="AE142" s="459"/>
      <c r="AF142" s="459"/>
      <c r="AG142" s="459"/>
      <c r="AH142" s="459"/>
      <c r="AI142" s="459"/>
      <c r="AJ142" s="459"/>
      <c r="AK142" s="459"/>
      <c r="AL142" s="459"/>
      <c r="AM142" s="459"/>
      <c r="AN142" s="459"/>
      <c r="AO142" s="459"/>
      <c r="AP142" s="459"/>
      <c r="AQ142" s="459"/>
      <c r="AR142" s="459"/>
      <c r="AS142" s="459"/>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60"/>
      <c r="DA142" s="204" t="s">
        <v>10</v>
      </c>
      <c r="DB142" s="204" t="s">
        <v>14</v>
      </c>
    </row>
    <row r="143" spans="2:106" ht="20.25" customHeight="1">
      <c r="B143" s="482"/>
      <c r="C143" s="483"/>
      <c r="D143" s="483"/>
      <c r="E143" s="483"/>
      <c r="F143" s="483"/>
      <c r="G143" s="483"/>
      <c r="H143" s="483"/>
      <c r="I143" s="483"/>
      <c r="J143" s="483"/>
      <c r="K143" s="483"/>
      <c r="L143" s="484"/>
      <c r="M143" s="439" t="s">
        <v>1</v>
      </c>
      <c r="N143" s="440"/>
      <c r="O143" s="440"/>
      <c r="P143" s="440"/>
      <c r="Q143" s="440"/>
      <c r="R143" s="440"/>
      <c r="S143" s="440"/>
      <c r="T143" s="441"/>
      <c r="U143" s="458"/>
      <c r="V143" s="459"/>
      <c r="W143" s="459"/>
      <c r="X143" s="459"/>
      <c r="Y143" s="459"/>
      <c r="Z143" s="459"/>
      <c r="AA143" s="459"/>
      <c r="AB143" s="459"/>
      <c r="AC143" s="459"/>
      <c r="AD143" s="459"/>
      <c r="AE143" s="459"/>
      <c r="AF143" s="459"/>
      <c r="AG143" s="459"/>
      <c r="AH143" s="459"/>
      <c r="AI143" s="459"/>
      <c r="AJ143" s="459"/>
      <c r="AK143" s="459"/>
      <c r="AL143" s="459"/>
      <c r="AM143" s="459"/>
      <c r="AN143" s="459"/>
      <c r="AO143" s="459"/>
      <c r="AP143" s="459"/>
      <c r="AQ143" s="459"/>
      <c r="AR143" s="459"/>
      <c r="AS143" s="459"/>
      <c r="AT143" s="459"/>
      <c r="AU143" s="459"/>
      <c r="AV143" s="459"/>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60"/>
      <c r="DA143" s="204" t="s">
        <v>11</v>
      </c>
      <c r="DB143" s="204" t="s">
        <v>16</v>
      </c>
    </row>
    <row r="144" spans="2:106" ht="9" customHeight="1">
      <c r="B144" s="299"/>
      <c r="C144" s="300"/>
      <c r="D144" s="300"/>
      <c r="E144" s="300"/>
      <c r="F144" s="300"/>
      <c r="G144" s="300"/>
      <c r="H144" s="300"/>
      <c r="I144" s="300"/>
      <c r="J144" s="300"/>
      <c r="K144" s="300"/>
      <c r="L144" s="300"/>
      <c r="M144" s="293"/>
      <c r="N144" s="293"/>
      <c r="O144" s="293"/>
      <c r="P144" s="293"/>
      <c r="Q144" s="293"/>
      <c r="R144" s="293"/>
      <c r="S144" s="293"/>
      <c r="T144" s="293"/>
      <c r="U144" s="310"/>
      <c r="V144" s="310"/>
      <c r="W144" s="310"/>
      <c r="X144" s="310"/>
      <c r="Y144" s="310"/>
      <c r="Z144" s="310"/>
      <c r="AA144" s="310"/>
      <c r="AB144" s="310"/>
      <c r="AC144" s="310"/>
      <c r="AD144" s="310"/>
      <c r="AE144" s="310"/>
      <c r="AF144" s="310"/>
      <c r="AG144" s="310"/>
      <c r="AH144" s="310"/>
      <c r="AI144" s="310"/>
      <c r="AJ144" s="310"/>
      <c r="AK144" s="310"/>
      <c r="AL144" s="310"/>
      <c r="AM144" s="310"/>
      <c r="AN144" s="310"/>
      <c r="AO144" s="310"/>
      <c r="AP144" s="310"/>
      <c r="AQ144" s="310"/>
      <c r="AR144" s="310"/>
      <c r="AS144" s="310"/>
      <c r="AT144" s="310"/>
      <c r="AU144" s="310"/>
      <c r="AV144" s="310"/>
      <c r="AW144" s="310"/>
      <c r="AX144" s="310"/>
      <c r="AY144" s="310"/>
      <c r="AZ144" s="310"/>
      <c r="BA144" s="310"/>
      <c r="BB144" s="310"/>
      <c r="BC144" s="310"/>
      <c r="BD144" s="310"/>
      <c r="BE144" s="310"/>
      <c r="BF144" s="310"/>
      <c r="BG144" s="310"/>
      <c r="BH144" s="310"/>
      <c r="BI144" s="310"/>
      <c r="BJ144" s="310"/>
      <c r="BK144" s="310"/>
      <c r="BL144" s="310"/>
      <c r="BM144" s="310"/>
      <c r="BN144" s="310"/>
      <c r="BO144" s="310"/>
      <c r="BP144" s="310"/>
      <c r="BQ144" s="310"/>
      <c r="BR144" s="310"/>
      <c r="BS144" s="310"/>
      <c r="BT144" s="310"/>
      <c r="BU144" s="310"/>
      <c r="BV144" s="310"/>
      <c r="BW144" s="310"/>
      <c r="BX144" s="310"/>
      <c r="BY144" s="310"/>
      <c r="BZ144" s="311"/>
      <c r="DA144" s="204" t="s">
        <v>12</v>
      </c>
      <c r="DB144" s="204" t="s">
        <v>17</v>
      </c>
    </row>
    <row r="145" spans="2:78">
      <c r="B145" s="461" t="s">
        <v>56</v>
      </c>
      <c r="C145" s="462"/>
      <c r="D145" s="462"/>
      <c r="E145" s="462"/>
      <c r="F145" s="462"/>
      <c r="G145" s="462"/>
      <c r="H145" s="462"/>
      <c r="I145" s="462"/>
      <c r="J145" s="462"/>
      <c r="K145" s="462"/>
      <c r="L145" s="462"/>
      <c r="M145" s="462"/>
      <c r="N145" s="462"/>
      <c r="O145" s="462"/>
      <c r="P145" s="462"/>
      <c r="Q145" s="462"/>
      <c r="R145" s="462"/>
      <c r="S145" s="462"/>
      <c r="T145" s="462"/>
      <c r="U145" s="462"/>
      <c r="V145" s="462"/>
      <c r="W145" s="462"/>
      <c r="X145" s="462"/>
      <c r="Y145" s="462"/>
      <c r="Z145" s="462"/>
      <c r="AA145" s="462"/>
      <c r="AB145" s="462"/>
      <c r="AC145" s="462"/>
      <c r="AD145" s="462"/>
      <c r="AE145" s="462"/>
      <c r="AF145" s="462"/>
      <c r="AG145" s="462"/>
      <c r="AH145" s="462"/>
      <c r="AI145" s="462"/>
      <c r="AJ145" s="462"/>
      <c r="AK145" s="462"/>
      <c r="AL145" s="462"/>
      <c r="AM145" s="462"/>
      <c r="AN145" s="462"/>
      <c r="AO145" s="462"/>
      <c r="AP145" s="462"/>
      <c r="AQ145" s="462"/>
      <c r="AR145" s="462"/>
      <c r="AS145" s="462"/>
      <c r="AT145" s="462"/>
      <c r="AU145" s="462"/>
      <c r="AV145" s="462"/>
      <c r="AW145" s="462"/>
      <c r="AX145" s="462"/>
      <c r="AY145" s="462"/>
      <c r="AZ145" s="462"/>
      <c r="BA145" s="462"/>
      <c r="BB145" s="462"/>
      <c r="BC145" s="462"/>
      <c r="BD145" s="462"/>
      <c r="BE145" s="462"/>
      <c r="BF145" s="462"/>
      <c r="BG145" s="462"/>
      <c r="BH145" s="462"/>
      <c r="BI145" s="462"/>
      <c r="BJ145" s="462"/>
      <c r="BK145" s="462"/>
      <c r="BL145" s="462"/>
      <c r="BM145" s="462"/>
      <c r="BN145" s="462"/>
      <c r="BO145" s="462"/>
      <c r="BP145" s="462"/>
      <c r="BQ145" s="462"/>
      <c r="BR145" s="462"/>
      <c r="BS145" s="462"/>
      <c r="BT145" s="462"/>
      <c r="BU145" s="462"/>
      <c r="BV145" s="462"/>
      <c r="BW145" s="462"/>
      <c r="BX145" s="462"/>
      <c r="BY145" s="462"/>
      <c r="BZ145" s="463"/>
    </row>
    <row r="146" spans="2:78" ht="17.25" customHeight="1">
      <c r="B146" s="379"/>
      <c r="C146" s="380"/>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C146" s="380"/>
      <c r="BD146" s="380"/>
      <c r="BE146" s="380"/>
      <c r="BF146" s="380"/>
      <c r="BG146" s="380"/>
      <c r="BH146" s="380"/>
      <c r="BI146" s="380"/>
      <c r="BJ146" s="380"/>
      <c r="BK146" s="380"/>
      <c r="BL146" s="380"/>
      <c r="BM146" s="380"/>
      <c r="BN146" s="380"/>
      <c r="BO146" s="380"/>
      <c r="BP146" s="380"/>
      <c r="BQ146" s="380"/>
      <c r="BR146" s="380"/>
      <c r="BS146" s="380"/>
      <c r="BT146" s="380"/>
      <c r="BU146" s="380"/>
      <c r="BV146" s="380"/>
      <c r="BW146" s="380"/>
      <c r="BX146" s="380"/>
      <c r="BY146" s="380"/>
      <c r="BZ146" s="381"/>
    </row>
    <row r="147" spans="2:78" ht="17.25" customHeight="1">
      <c r="B147" s="379"/>
      <c r="C147" s="380"/>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c r="BE147" s="380"/>
      <c r="BF147" s="380"/>
      <c r="BG147" s="380"/>
      <c r="BH147" s="380"/>
      <c r="BI147" s="380"/>
      <c r="BJ147" s="380"/>
      <c r="BK147" s="380"/>
      <c r="BL147" s="380"/>
      <c r="BM147" s="380"/>
      <c r="BN147" s="380"/>
      <c r="BO147" s="380"/>
      <c r="BP147" s="380"/>
      <c r="BQ147" s="380"/>
      <c r="BR147" s="380"/>
      <c r="BS147" s="380"/>
      <c r="BT147" s="380"/>
      <c r="BU147" s="380"/>
      <c r="BV147" s="380"/>
      <c r="BW147" s="380"/>
      <c r="BX147" s="380"/>
      <c r="BY147" s="380"/>
      <c r="BZ147" s="381"/>
    </row>
    <row r="148" spans="2:78" ht="17.25" customHeight="1">
      <c r="B148" s="379"/>
      <c r="C148" s="380"/>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0"/>
      <c r="BD148" s="380"/>
      <c r="BE148" s="380"/>
      <c r="BF148" s="380"/>
      <c r="BG148" s="380"/>
      <c r="BH148" s="380"/>
      <c r="BI148" s="380"/>
      <c r="BJ148" s="380"/>
      <c r="BK148" s="380"/>
      <c r="BL148" s="380"/>
      <c r="BM148" s="380"/>
      <c r="BN148" s="380"/>
      <c r="BO148" s="380"/>
      <c r="BP148" s="380"/>
      <c r="BQ148" s="380"/>
      <c r="BR148" s="380"/>
      <c r="BS148" s="380"/>
      <c r="BT148" s="380"/>
      <c r="BU148" s="380"/>
      <c r="BV148" s="380"/>
      <c r="BW148" s="380"/>
      <c r="BX148" s="380"/>
      <c r="BY148" s="380"/>
      <c r="BZ148" s="381"/>
    </row>
    <row r="149" spans="2:78" ht="17.25" customHeight="1">
      <c r="B149" s="379"/>
      <c r="C149" s="380"/>
      <c r="D149" s="380"/>
      <c r="E149" s="380"/>
      <c r="F149" s="380"/>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0"/>
      <c r="BD149" s="380"/>
      <c r="BE149" s="380"/>
      <c r="BF149" s="380"/>
      <c r="BG149" s="380"/>
      <c r="BH149" s="380"/>
      <c r="BI149" s="380"/>
      <c r="BJ149" s="380"/>
      <c r="BK149" s="380"/>
      <c r="BL149" s="380"/>
      <c r="BM149" s="380"/>
      <c r="BN149" s="380"/>
      <c r="BO149" s="380"/>
      <c r="BP149" s="380"/>
      <c r="BQ149" s="380"/>
      <c r="BR149" s="380"/>
      <c r="BS149" s="380"/>
      <c r="BT149" s="380"/>
      <c r="BU149" s="380"/>
      <c r="BV149" s="380"/>
      <c r="BW149" s="380"/>
      <c r="BX149" s="380"/>
      <c r="BY149" s="380"/>
      <c r="BZ149" s="381"/>
    </row>
    <row r="150" spans="2:78" ht="17.25" customHeight="1">
      <c r="B150" s="379"/>
      <c r="C150" s="380"/>
      <c r="D150" s="380"/>
      <c r="E150" s="380"/>
      <c r="F150" s="380"/>
      <c r="G150" s="380"/>
      <c r="H150" s="380"/>
      <c r="I150" s="380"/>
      <c r="J150" s="380"/>
      <c r="K150" s="380"/>
      <c r="L150" s="380"/>
      <c r="M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C150" s="380"/>
      <c r="BD150" s="380"/>
      <c r="BE150" s="380"/>
      <c r="BF150" s="380"/>
      <c r="BG150" s="380"/>
      <c r="BH150" s="380"/>
      <c r="BI150" s="380"/>
      <c r="BJ150" s="380"/>
      <c r="BK150" s="380"/>
      <c r="BL150" s="380"/>
      <c r="BM150" s="380"/>
      <c r="BN150" s="380"/>
      <c r="BO150" s="380"/>
      <c r="BP150" s="380"/>
      <c r="BQ150" s="380"/>
      <c r="BR150" s="380"/>
      <c r="BS150" s="380"/>
      <c r="BT150" s="380"/>
      <c r="BU150" s="380"/>
      <c r="BV150" s="380"/>
      <c r="BW150" s="380"/>
      <c r="BX150" s="380"/>
      <c r="BY150" s="380"/>
      <c r="BZ150" s="381"/>
    </row>
    <row r="151" spans="2:78" ht="17.25" customHeight="1">
      <c r="B151" s="379"/>
      <c r="C151" s="380"/>
      <c r="D151" s="380"/>
      <c r="E151" s="380"/>
      <c r="F151" s="380"/>
      <c r="G151" s="380"/>
      <c r="H151" s="380"/>
      <c r="I151" s="380"/>
      <c r="J151" s="380"/>
      <c r="K151" s="380"/>
      <c r="L151" s="380"/>
      <c r="M151" s="380"/>
      <c r="N151" s="380"/>
      <c r="O151" s="380"/>
      <c r="P151" s="380"/>
      <c r="Q151" s="380"/>
      <c r="R151" s="380"/>
      <c r="S151" s="380"/>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0"/>
      <c r="BA151" s="380"/>
      <c r="BB151" s="380"/>
      <c r="BC151" s="380"/>
      <c r="BD151" s="380"/>
      <c r="BE151" s="380"/>
      <c r="BF151" s="380"/>
      <c r="BG151" s="380"/>
      <c r="BH151" s="380"/>
      <c r="BI151" s="380"/>
      <c r="BJ151" s="380"/>
      <c r="BK151" s="380"/>
      <c r="BL151" s="380"/>
      <c r="BM151" s="380"/>
      <c r="BN151" s="380"/>
      <c r="BO151" s="380"/>
      <c r="BP151" s="380"/>
      <c r="BQ151" s="380"/>
      <c r="BR151" s="380"/>
      <c r="BS151" s="380"/>
      <c r="BT151" s="380"/>
      <c r="BU151" s="380"/>
      <c r="BV151" s="380"/>
      <c r="BW151" s="380"/>
      <c r="BX151" s="380"/>
      <c r="BY151" s="380"/>
      <c r="BZ151" s="381"/>
    </row>
    <row r="152" spans="2:78" ht="17.25" customHeight="1">
      <c r="B152" s="379"/>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c r="BC152" s="380"/>
      <c r="BD152" s="380"/>
      <c r="BE152" s="380"/>
      <c r="BF152" s="380"/>
      <c r="BG152" s="380"/>
      <c r="BH152" s="380"/>
      <c r="BI152" s="380"/>
      <c r="BJ152" s="380"/>
      <c r="BK152" s="380"/>
      <c r="BL152" s="380"/>
      <c r="BM152" s="380"/>
      <c r="BN152" s="380"/>
      <c r="BO152" s="380"/>
      <c r="BP152" s="380"/>
      <c r="BQ152" s="380"/>
      <c r="BR152" s="380"/>
      <c r="BS152" s="380"/>
      <c r="BT152" s="380"/>
      <c r="BU152" s="380"/>
      <c r="BV152" s="380"/>
      <c r="BW152" s="380"/>
      <c r="BX152" s="380"/>
      <c r="BY152" s="380"/>
      <c r="BZ152" s="381"/>
    </row>
    <row r="153" spans="2:78" ht="17.25" customHeight="1">
      <c r="B153" s="379"/>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c r="BC153" s="380"/>
      <c r="BD153" s="380"/>
      <c r="BE153" s="380"/>
      <c r="BF153" s="380"/>
      <c r="BG153" s="380"/>
      <c r="BH153" s="380"/>
      <c r="BI153" s="380"/>
      <c r="BJ153" s="380"/>
      <c r="BK153" s="380"/>
      <c r="BL153" s="380"/>
      <c r="BM153" s="380"/>
      <c r="BN153" s="380"/>
      <c r="BO153" s="380"/>
      <c r="BP153" s="380"/>
      <c r="BQ153" s="380"/>
      <c r="BR153" s="380"/>
      <c r="BS153" s="380"/>
      <c r="BT153" s="380"/>
      <c r="BU153" s="380"/>
      <c r="BV153" s="380"/>
      <c r="BW153" s="380"/>
      <c r="BX153" s="380"/>
      <c r="BY153" s="380"/>
      <c r="BZ153" s="381"/>
    </row>
    <row r="154" spans="2:78" ht="17.25" customHeight="1">
      <c r="B154" s="379"/>
      <c r="C154" s="380"/>
      <c r="D154" s="380"/>
      <c r="E154" s="380"/>
      <c r="F154" s="380"/>
      <c r="G154" s="380"/>
      <c r="H154" s="380"/>
      <c r="I154" s="380"/>
      <c r="J154" s="380"/>
      <c r="K154" s="380"/>
      <c r="L154" s="380"/>
      <c r="M154" s="380"/>
      <c r="N154" s="380"/>
      <c r="O154" s="380"/>
      <c r="P154" s="380"/>
      <c r="Q154" s="380"/>
      <c r="R154" s="380"/>
      <c r="S154" s="380"/>
      <c r="T154" s="380"/>
      <c r="U154" s="380"/>
      <c r="V154" s="380"/>
      <c r="W154" s="380"/>
      <c r="X154" s="380"/>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0"/>
      <c r="BA154" s="380"/>
      <c r="BB154" s="380"/>
      <c r="BC154" s="380"/>
      <c r="BD154" s="380"/>
      <c r="BE154" s="380"/>
      <c r="BF154" s="380"/>
      <c r="BG154" s="380"/>
      <c r="BH154" s="380"/>
      <c r="BI154" s="380"/>
      <c r="BJ154" s="380"/>
      <c r="BK154" s="380"/>
      <c r="BL154" s="380"/>
      <c r="BM154" s="380"/>
      <c r="BN154" s="380"/>
      <c r="BO154" s="380"/>
      <c r="BP154" s="380"/>
      <c r="BQ154" s="380"/>
      <c r="BR154" s="380"/>
      <c r="BS154" s="380"/>
      <c r="BT154" s="380"/>
      <c r="BU154" s="380"/>
      <c r="BV154" s="380"/>
      <c r="BW154" s="380"/>
      <c r="BX154" s="380"/>
      <c r="BY154" s="380"/>
      <c r="BZ154" s="381"/>
    </row>
    <row r="155" spans="2:78" ht="17.25" customHeight="1">
      <c r="B155" s="379"/>
      <c r="C155" s="380"/>
      <c r="D155" s="380"/>
      <c r="E155" s="380"/>
      <c r="F155" s="380"/>
      <c r="G155" s="380"/>
      <c r="H155" s="380"/>
      <c r="I155" s="380"/>
      <c r="J155" s="380"/>
      <c r="K155" s="380"/>
      <c r="L155" s="380"/>
      <c r="M155" s="380"/>
      <c r="N155" s="380"/>
      <c r="O155" s="380"/>
      <c r="P155" s="380"/>
      <c r="Q155" s="380"/>
      <c r="R155" s="380"/>
      <c r="S155" s="380"/>
      <c r="T155" s="380"/>
      <c r="U155" s="380"/>
      <c r="V155" s="380"/>
      <c r="W155" s="380"/>
      <c r="X155" s="380"/>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0"/>
      <c r="AZ155" s="380"/>
      <c r="BA155" s="380"/>
      <c r="BB155" s="380"/>
      <c r="BC155" s="380"/>
      <c r="BD155" s="380"/>
      <c r="BE155" s="380"/>
      <c r="BF155" s="380"/>
      <c r="BG155" s="380"/>
      <c r="BH155" s="380"/>
      <c r="BI155" s="380"/>
      <c r="BJ155" s="380"/>
      <c r="BK155" s="380"/>
      <c r="BL155" s="380"/>
      <c r="BM155" s="380"/>
      <c r="BN155" s="380"/>
      <c r="BO155" s="380"/>
      <c r="BP155" s="380"/>
      <c r="BQ155" s="380"/>
      <c r="BR155" s="380"/>
      <c r="BS155" s="380"/>
      <c r="BT155" s="380"/>
      <c r="BU155" s="380"/>
      <c r="BV155" s="380"/>
      <c r="BW155" s="380"/>
      <c r="BX155" s="380"/>
      <c r="BY155" s="380"/>
      <c r="BZ155" s="381"/>
    </row>
    <row r="156" spans="2:78" ht="17.25" customHeight="1">
      <c r="B156" s="379"/>
      <c r="C156" s="380"/>
      <c r="D156" s="380"/>
      <c r="E156" s="380"/>
      <c r="F156" s="380"/>
      <c r="G156" s="380"/>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c r="BF156" s="380"/>
      <c r="BG156" s="380"/>
      <c r="BH156" s="380"/>
      <c r="BI156" s="380"/>
      <c r="BJ156" s="380"/>
      <c r="BK156" s="380"/>
      <c r="BL156" s="380"/>
      <c r="BM156" s="380"/>
      <c r="BN156" s="380"/>
      <c r="BO156" s="380"/>
      <c r="BP156" s="380"/>
      <c r="BQ156" s="380"/>
      <c r="BR156" s="380"/>
      <c r="BS156" s="380"/>
      <c r="BT156" s="380"/>
      <c r="BU156" s="380"/>
      <c r="BV156" s="380"/>
      <c r="BW156" s="380"/>
      <c r="BX156" s="380"/>
      <c r="BY156" s="380"/>
      <c r="BZ156" s="381"/>
    </row>
    <row r="157" spans="2:78" ht="17.25" customHeight="1">
      <c r="B157" s="379"/>
      <c r="C157" s="380"/>
      <c r="D157" s="380"/>
      <c r="E157" s="380"/>
      <c r="F157" s="380"/>
      <c r="G157" s="380"/>
      <c r="H157" s="380"/>
      <c r="I157" s="380"/>
      <c r="J157" s="380"/>
      <c r="K157" s="380"/>
      <c r="L157" s="380"/>
      <c r="M157" s="380"/>
      <c r="N157" s="380"/>
      <c r="O157" s="380"/>
      <c r="P157" s="380"/>
      <c r="Q157" s="380"/>
      <c r="R157" s="380"/>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0"/>
      <c r="BM157" s="380"/>
      <c r="BN157" s="380"/>
      <c r="BO157" s="380"/>
      <c r="BP157" s="380"/>
      <c r="BQ157" s="380"/>
      <c r="BR157" s="380"/>
      <c r="BS157" s="380"/>
      <c r="BT157" s="380"/>
      <c r="BU157" s="380"/>
      <c r="BV157" s="380"/>
      <c r="BW157" s="380"/>
      <c r="BX157" s="380"/>
      <c r="BY157" s="380"/>
      <c r="BZ157" s="381"/>
    </row>
    <row r="158" spans="2:78" ht="17.25" customHeight="1">
      <c r="B158" s="379"/>
      <c r="C158" s="380"/>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0"/>
      <c r="AY158" s="380"/>
      <c r="AZ158" s="380"/>
      <c r="BA158" s="380"/>
      <c r="BB158" s="380"/>
      <c r="BC158" s="380"/>
      <c r="BD158" s="380"/>
      <c r="BE158" s="380"/>
      <c r="BF158" s="380"/>
      <c r="BG158" s="380"/>
      <c r="BH158" s="380"/>
      <c r="BI158" s="380"/>
      <c r="BJ158" s="380"/>
      <c r="BK158" s="380"/>
      <c r="BL158" s="380"/>
      <c r="BM158" s="380"/>
      <c r="BN158" s="380"/>
      <c r="BO158" s="380"/>
      <c r="BP158" s="380"/>
      <c r="BQ158" s="380"/>
      <c r="BR158" s="380"/>
      <c r="BS158" s="380"/>
      <c r="BT158" s="380"/>
      <c r="BU158" s="380"/>
      <c r="BV158" s="380"/>
      <c r="BW158" s="380"/>
      <c r="BX158" s="380"/>
      <c r="BY158" s="380"/>
      <c r="BZ158" s="381"/>
    </row>
    <row r="159" spans="2:78" ht="17.25" customHeight="1">
      <c r="B159" s="379"/>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80"/>
      <c r="AF159" s="380"/>
      <c r="AG159" s="380"/>
      <c r="AH159" s="380"/>
      <c r="AI159" s="380"/>
      <c r="AJ159" s="380"/>
      <c r="AK159" s="380"/>
      <c r="AL159" s="380"/>
      <c r="AM159" s="380"/>
      <c r="AN159" s="380"/>
      <c r="AO159" s="380"/>
      <c r="AP159" s="380"/>
      <c r="AQ159" s="380"/>
      <c r="AR159" s="380"/>
      <c r="AS159" s="380"/>
      <c r="AT159" s="380"/>
      <c r="AU159" s="380"/>
      <c r="AV159" s="380"/>
      <c r="AW159" s="380"/>
      <c r="AX159" s="380"/>
      <c r="AY159" s="380"/>
      <c r="AZ159" s="380"/>
      <c r="BA159" s="380"/>
      <c r="BB159" s="380"/>
      <c r="BC159" s="380"/>
      <c r="BD159" s="380"/>
      <c r="BE159" s="380"/>
      <c r="BF159" s="380"/>
      <c r="BG159" s="380"/>
      <c r="BH159" s="380"/>
      <c r="BI159" s="380"/>
      <c r="BJ159" s="380"/>
      <c r="BK159" s="380"/>
      <c r="BL159" s="380"/>
      <c r="BM159" s="380"/>
      <c r="BN159" s="380"/>
      <c r="BO159" s="380"/>
      <c r="BP159" s="380"/>
      <c r="BQ159" s="380"/>
      <c r="BR159" s="380"/>
      <c r="BS159" s="380"/>
      <c r="BT159" s="380"/>
      <c r="BU159" s="380"/>
      <c r="BV159" s="380"/>
      <c r="BW159" s="380"/>
      <c r="BX159" s="380"/>
      <c r="BY159" s="380"/>
      <c r="BZ159" s="381"/>
    </row>
    <row r="160" spans="2:78" ht="17.25" customHeight="1">
      <c r="B160" s="379"/>
      <c r="C160" s="380"/>
      <c r="D160" s="380"/>
      <c r="E160" s="380"/>
      <c r="F160" s="380"/>
      <c r="G160" s="380"/>
      <c r="H160" s="380"/>
      <c r="I160" s="380"/>
      <c r="J160" s="380"/>
      <c r="K160" s="380"/>
      <c r="L160" s="380"/>
      <c r="M160" s="380"/>
      <c r="N160" s="380"/>
      <c r="O160" s="380"/>
      <c r="P160" s="380"/>
      <c r="Q160" s="380"/>
      <c r="R160" s="380"/>
      <c r="S160" s="380"/>
      <c r="T160" s="380"/>
      <c r="U160" s="380"/>
      <c r="V160" s="380"/>
      <c r="W160" s="380"/>
      <c r="X160" s="380"/>
      <c r="Y160" s="380"/>
      <c r="Z160" s="380"/>
      <c r="AA160" s="380"/>
      <c r="AB160" s="380"/>
      <c r="AC160" s="380"/>
      <c r="AD160" s="380"/>
      <c r="AE160" s="380"/>
      <c r="AF160" s="380"/>
      <c r="AG160" s="380"/>
      <c r="AH160" s="380"/>
      <c r="AI160" s="380"/>
      <c r="AJ160" s="380"/>
      <c r="AK160" s="380"/>
      <c r="AL160" s="380"/>
      <c r="AM160" s="380"/>
      <c r="AN160" s="380"/>
      <c r="AO160" s="380"/>
      <c r="AP160" s="380"/>
      <c r="AQ160" s="380"/>
      <c r="AR160" s="380"/>
      <c r="AS160" s="380"/>
      <c r="AT160" s="380"/>
      <c r="AU160" s="380"/>
      <c r="AV160" s="380"/>
      <c r="AW160" s="380"/>
      <c r="AX160" s="380"/>
      <c r="AY160" s="380"/>
      <c r="AZ160" s="380"/>
      <c r="BA160" s="380"/>
      <c r="BB160" s="380"/>
      <c r="BC160" s="380"/>
      <c r="BD160" s="380"/>
      <c r="BE160" s="380"/>
      <c r="BF160" s="380"/>
      <c r="BG160" s="380"/>
      <c r="BH160" s="380"/>
      <c r="BI160" s="380"/>
      <c r="BJ160" s="380"/>
      <c r="BK160" s="380"/>
      <c r="BL160" s="380"/>
      <c r="BM160" s="380"/>
      <c r="BN160" s="380"/>
      <c r="BO160" s="380"/>
      <c r="BP160" s="380"/>
      <c r="BQ160" s="380"/>
      <c r="BR160" s="380"/>
      <c r="BS160" s="380"/>
      <c r="BT160" s="380"/>
      <c r="BU160" s="380"/>
      <c r="BV160" s="380"/>
      <c r="BW160" s="380"/>
      <c r="BX160" s="380"/>
      <c r="BY160" s="380"/>
      <c r="BZ160" s="381"/>
    </row>
    <row r="161" spans="2:80" ht="17.25" customHeight="1" thickBot="1">
      <c r="B161" s="382"/>
      <c r="C161" s="383"/>
      <c r="D161" s="383"/>
      <c r="E161" s="383"/>
      <c r="F161" s="383"/>
      <c r="G161" s="383"/>
      <c r="H161" s="383"/>
      <c r="I161" s="383"/>
      <c r="J161" s="383"/>
      <c r="K161" s="383"/>
      <c r="L161" s="383"/>
      <c r="M161" s="383"/>
      <c r="N161" s="383"/>
      <c r="O161" s="383"/>
      <c r="P161" s="383"/>
      <c r="Q161" s="383"/>
      <c r="R161" s="383"/>
      <c r="S161" s="383"/>
      <c r="T161" s="383"/>
      <c r="U161" s="383"/>
      <c r="V161" s="383"/>
      <c r="W161" s="383"/>
      <c r="X161" s="383"/>
      <c r="Y161" s="383"/>
      <c r="Z161" s="383"/>
      <c r="AA161" s="383"/>
      <c r="AB161" s="383"/>
      <c r="AC161" s="383"/>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3"/>
      <c r="AY161" s="383"/>
      <c r="AZ161" s="383"/>
      <c r="BA161" s="383"/>
      <c r="BB161" s="383"/>
      <c r="BC161" s="383"/>
      <c r="BD161" s="383"/>
      <c r="BE161" s="383"/>
      <c r="BF161" s="383"/>
      <c r="BG161" s="383"/>
      <c r="BH161" s="383"/>
      <c r="BI161" s="383"/>
      <c r="BJ161" s="383"/>
      <c r="BK161" s="383"/>
      <c r="BL161" s="383"/>
      <c r="BM161" s="383"/>
      <c r="BN161" s="383"/>
      <c r="BO161" s="383"/>
      <c r="BP161" s="383"/>
      <c r="BQ161" s="383"/>
      <c r="BR161" s="383"/>
      <c r="BS161" s="383"/>
      <c r="BT161" s="383"/>
      <c r="BU161" s="383"/>
      <c r="BV161" s="383"/>
      <c r="BW161" s="383"/>
      <c r="BX161" s="383"/>
      <c r="BY161" s="383"/>
      <c r="BZ161" s="384"/>
    </row>
    <row r="162" spans="2:80" ht="22.5" customHeight="1">
      <c r="B162" s="240"/>
      <c r="C162" s="241" t="s">
        <v>21</v>
      </c>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2"/>
    </row>
    <row r="163" spans="2:80" ht="17.25" customHeight="1">
      <c r="B163" s="238"/>
      <c r="C163" s="216"/>
      <c r="D163" s="394" t="s">
        <v>43</v>
      </c>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442"/>
      <c r="AB163" s="443"/>
      <c r="AC163" s="443"/>
      <c r="AD163" s="443"/>
      <c r="AE163" s="443"/>
      <c r="AF163" s="443"/>
      <c r="AG163" s="443"/>
      <c r="AH163" s="443"/>
      <c r="AI163" s="443"/>
      <c r="AJ163" s="443"/>
      <c r="AK163" s="443"/>
      <c r="AL163" s="443"/>
      <c r="AM163" s="443"/>
      <c r="AN163" s="245" t="s">
        <v>42</v>
      </c>
      <c r="AO163" s="245"/>
      <c r="AP163" s="245"/>
      <c r="AQ163" s="24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39"/>
    </row>
    <row r="164" spans="2:80" ht="17.25" customHeight="1">
      <c r="B164" s="238"/>
      <c r="C164" s="216"/>
      <c r="D164" s="394" t="s">
        <v>44</v>
      </c>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442"/>
      <c r="AB164" s="443"/>
      <c r="AC164" s="443"/>
      <c r="AD164" s="443"/>
      <c r="AE164" s="443"/>
      <c r="AF164" s="443"/>
      <c r="AG164" s="443"/>
      <c r="AH164" s="443"/>
      <c r="AI164" s="443"/>
      <c r="AJ164" s="443"/>
      <c r="AK164" s="443"/>
      <c r="AL164" s="443"/>
      <c r="AM164" s="443"/>
      <c r="AN164" s="245" t="s">
        <v>42</v>
      </c>
      <c r="AO164" s="245"/>
      <c r="AP164" s="245"/>
      <c r="AQ164" s="246"/>
      <c r="AR164" s="216"/>
      <c r="AS164" s="216"/>
      <c r="AT164" s="216"/>
      <c r="AU164" s="216"/>
      <c r="AV164" s="216"/>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39"/>
      <c r="CB164" s="206"/>
    </row>
    <row r="165" spans="2:80" ht="17.25" customHeight="1">
      <c r="B165" s="238"/>
      <c r="C165" s="216"/>
      <c r="D165" s="394" t="s">
        <v>46</v>
      </c>
      <c r="E165" s="395"/>
      <c r="F165" s="395"/>
      <c r="G165" s="395"/>
      <c r="H165" s="395"/>
      <c r="I165" s="395"/>
      <c r="J165" s="395"/>
      <c r="K165" s="395"/>
      <c r="L165" s="395"/>
      <c r="M165" s="395"/>
      <c r="N165" s="395"/>
      <c r="O165" s="395"/>
      <c r="P165" s="395"/>
      <c r="Q165" s="395"/>
      <c r="R165" s="395"/>
      <c r="S165" s="395"/>
      <c r="T165" s="395"/>
      <c r="U165" s="395"/>
      <c r="V165" s="395"/>
      <c r="W165" s="395"/>
      <c r="X165" s="395"/>
      <c r="Y165" s="395"/>
      <c r="Z165" s="395"/>
      <c r="AA165" s="454" t="str">
        <f>IF(OR(AA163="",AA164=""),"",ROUNDDOWN(AA164/AA163*100,2))</f>
        <v/>
      </c>
      <c r="AB165" s="455"/>
      <c r="AC165" s="455"/>
      <c r="AD165" s="455"/>
      <c r="AE165" s="455"/>
      <c r="AF165" s="455"/>
      <c r="AG165" s="455"/>
      <c r="AH165" s="455"/>
      <c r="AI165" s="455"/>
      <c r="AJ165" s="455"/>
      <c r="AK165" s="455"/>
      <c r="AL165" s="455"/>
      <c r="AM165" s="455"/>
      <c r="AN165" s="245" t="s">
        <v>45</v>
      </c>
      <c r="AO165" s="245"/>
      <c r="AP165" s="245"/>
      <c r="AQ165" s="24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39"/>
      <c r="CB165" s="206"/>
    </row>
    <row r="166" spans="2:80" ht="17.25" customHeight="1">
      <c r="B166" s="379"/>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c r="AE166" s="344"/>
      <c r="AF166" s="344"/>
      <c r="AG166" s="344"/>
      <c r="AH166" s="344"/>
      <c r="AI166" s="344"/>
      <c r="AJ166" s="344"/>
      <c r="AK166" s="344"/>
      <c r="AL166" s="344"/>
      <c r="AM166" s="344"/>
      <c r="AN166" s="344"/>
      <c r="AO166" s="344"/>
      <c r="AP166" s="344"/>
      <c r="AQ166" s="344"/>
      <c r="AR166" s="344"/>
      <c r="AS166" s="344"/>
      <c r="AT166" s="344"/>
      <c r="AU166" s="344"/>
      <c r="AV166" s="344"/>
      <c r="AW166" s="344"/>
      <c r="AX166" s="344"/>
      <c r="AY166" s="344"/>
      <c r="AZ166" s="344"/>
      <c r="BA166" s="344"/>
      <c r="BB166" s="344"/>
      <c r="BC166" s="344"/>
      <c r="BD166" s="344"/>
      <c r="BE166" s="344"/>
      <c r="BF166" s="344"/>
      <c r="BG166" s="344"/>
      <c r="BH166" s="344"/>
      <c r="BI166" s="344"/>
      <c r="BJ166" s="344"/>
      <c r="BK166" s="344"/>
      <c r="BL166" s="344"/>
      <c r="BM166" s="344"/>
      <c r="BN166" s="344"/>
      <c r="BO166" s="344"/>
      <c r="BP166" s="344"/>
      <c r="BQ166" s="344"/>
      <c r="BR166" s="344"/>
      <c r="BS166" s="344"/>
      <c r="BT166" s="344"/>
      <c r="BU166" s="344"/>
      <c r="BV166" s="344"/>
      <c r="BW166" s="344"/>
      <c r="BX166" s="344"/>
      <c r="BY166" s="344"/>
      <c r="BZ166" s="345"/>
    </row>
    <row r="167" spans="2:80" ht="17.25" customHeight="1">
      <c r="B167" s="343"/>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c r="AE167" s="344"/>
      <c r="AF167" s="344"/>
      <c r="AG167" s="344"/>
      <c r="AH167" s="344"/>
      <c r="AI167" s="344"/>
      <c r="AJ167" s="344"/>
      <c r="AK167" s="344"/>
      <c r="AL167" s="344"/>
      <c r="AM167" s="344"/>
      <c r="AN167" s="344"/>
      <c r="AO167" s="344"/>
      <c r="AP167" s="344"/>
      <c r="AQ167" s="344"/>
      <c r="AR167" s="344"/>
      <c r="AS167" s="344"/>
      <c r="AT167" s="344"/>
      <c r="AU167" s="344"/>
      <c r="AV167" s="344"/>
      <c r="AW167" s="344"/>
      <c r="AX167" s="344"/>
      <c r="AY167" s="344"/>
      <c r="AZ167" s="344"/>
      <c r="BA167" s="344"/>
      <c r="BB167" s="344"/>
      <c r="BC167" s="344"/>
      <c r="BD167" s="344"/>
      <c r="BE167" s="344"/>
      <c r="BF167" s="344"/>
      <c r="BG167" s="344"/>
      <c r="BH167" s="344"/>
      <c r="BI167" s="344"/>
      <c r="BJ167" s="344"/>
      <c r="BK167" s="344"/>
      <c r="BL167" s="344"/>
      <c r="BM167" s="344"/>
      <c r="BN167" s="344"/>
      <c r="BO167" s="344"/>
      <c r="BP167" s="344"/>
      <c r="BQ167" s="344"/>
      <c r="BR167" s="344"/>
      <c r="BS167" s="344"/>
      <c r="BT167" s="344"/>
      <c r="BU167" s="344"/>
      <c r="BV167" s="344"/>
      <c r="BW167" s="344"/>
      <c r="BX167" s="344"/>
      <c r="BY167" s="344"/>
      <c r="BZ167" s="345"/>
    </row>
    <row r="168" spans="2:80" ht="17.25" customHeight="1">
      <c r="B168" s="343"/>
      <c r="C168" s="344"/>
      <c r="D168" s="344"/>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344"/>
      <c r="AA168" s="344"/>
      <c r="AB168" s="344"/>
      <c r="AC168" s="344"/>
      <c r="AD168" s="344"/>
      <c r="AE168" s="344"/>
      <c r="AF168" s="344"/>
      <c r="AG168" s="344"/>
      <c r="AH168" s="344"/>
      <c r="AI168" s="344"/>
      <c r="AJ168" s="344"/>
      <c r="AK168" s="344"/>
      <c r="AL168" s="344"/>
      <c r="AM168" s="344"/>
      <c r="AN168" s="344"/>
      <c r="AO168" s="344"/>
      <c r="AP168" s="344"/>
      <c r="AQ168" s="344"/>
      <c r="AR168" s="344"/>
      <c r="AS168" s="344"/>
      <c r="AT168" s="344"/>
      <c r="AU168" s="344"/>
      <c r="AV168" s="344"/>
      <c r="AW168" s="344"/>
      <c r="AX168" s="344"/>
      <c r="AY168" s="344"/>
      <c r="AZ168" s="344"/>
      <c r="BA168" s="344"/>
      <c r="BB168" s="344"/>
      <c r="BC168" s="344"/>
      <c r="BD168" s="344"/>
      <c r="BE168" s="344"/>
      <c r="BF168" s="344"/>
      <c r="BG168" s="344"/>
      <c r="BH168" s="344"/>
      <c r="BI168" s="344"/>
      <c r="BJ168" s="344"/>
      <c r="BK168" s="344"/>
      <c r="BL168" s="344"/>
      <c r="BM168" s="344"/>
      <c r="BN168" s="344"/>
      <c r="BO168" s="344"/>
      <c r="BP168" s="344"/>
      <c r="BQ168" s="344"/>
      <c r="BR168" s="344"/>
      <c r="BS168" s="344"/>
      <c r="BT168" s="344"/>
      <c r="BU168" s="344"/>
      <c r="BV168" s="344"/>
      <c r="BW168" s="344"/>
      <c r="BX168" s="344"/>
      <c r="BY168" s="344"/>
      <c r="BZ168" s="345"/>
    </row>
    <row r="169" spans="2:80" ht="17.25" customHeight="1">
      <c r="B169" s="343"/>
      <c r="C169" s="344"/>
      <c r="D169" s="344"/>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344"/>
      <c r="AA169" s="344"/>
      <c r="AB169" s="344"/>
      <c r="AC169" s="344"/>
      <c r="AD169" s="344"/>
      <c r="AE169" s="344"/>
      <c r="AF169" s="344"/>
      <c r="AG169" s="344"/>
      <c r="AH169" s="344"/>
      <c r="AI169" s="344"/>
      <c r="AJ169" s="344"/>
      <c r="AK169" s="344"/>
      <c r="AL169" s="344"/>
      <c r="AM169" s="344"/>
      <c r="AN169" s="344"/>
      <c r="AO169" s="344"/>
      <c r="AP169" s="344"/>
      <c r="AQ169" s="344"/>
      <c r="AR169" s="344"/>
      <c r="AS169" s="344"/>
      <c r="AT169" s="344"/>
      <c r="AU169" s="344"/>
      <c r="AV169" s="344"/>
      <c r="AW169" s="344"/>
      <c r="AX169" s="344"/>
      <c r="AY169" s="344"/>
      <c r="AZ169" s="344"/>
      <c r="BA169" s="344"/>
      <c r="BB169" s="344"/>
      <c r="BC169" s="344"/>
      <c r="BD169" s="344"/>
      <c r="BE169" s="344"/>
      <c r="BF169" s="344"/>
      <c r="BG169" s="344"/>
      <c r="BH169" s="344"/>
      <c r="BI169" s="344"/>
      <c r="BJ169" s="344"/>
      <c r="BK169" s="344"/>
      <c r="BL169" s="344"/>
      <c r="BM169" s="344"/>
      <c r="BN169" s="344"/>
      <c r="BO169" s="344"/>
      <c r="BP169" s="344"/>
      <c r="BQ169" s="344"/>
      <c r="BR169" s="344"/>
      <c r="BS169" s="344"/>
      <c r="BT169" s="344"/>
      <c r="BU169" s="344"/>
      <c r="BV169" s="344"/>
      <c r="BW169" s="344"/>
      <c r="BX169" s="344"/>
      <c r="BY169" s="344"/>
      <c r="BZ169" s="345"/>
    </row>
    <row r="170" spans="2:80" ht="17.25" customHeight="1">
      <c r="B170" s="343"/>
      <c r="C170" s="344"/>
      <c r="D170" s="344"/>
      <c r="E170" s="344"/>
      <c r="F170" s="344"/>
      <c r="G170" s="344"/>
      <c r="H170" s="344"/>
      <c r="I170" s="344"/>
      <c r="J170" s="344"/>
      <c r="K170" s="344"/>
      <c r="L170" s="344"/>
      <c r="M170" s="344"/>
      <c r="N170" s="344"/>
      <c r="O170" s="344"/>
      <c r="P170" s="344"/>
      <c r="Q170" s="344"/>
      <c r="R170" s="344"/>
      <c r="S170" s="344"/>
      <c r="T170" s="344"/>
      <c r="U170" s="344"/>
      <c r="V170" s="344"/>
      <c r="W170" s="344"/>
      <c r="X170" s="344"/>
      <c r="Y170" s="344"/>
      <c r="Z170" s="344"/>
      <c r="AA170" s="344"/>
      <c r="AB170" s="344"/>
      <c r="AC170" s="344"/>
      <c r="AD170" s="344"/>
      <c r="AE170" s="344"/>
      <c r="AF170" s="344"/>
      <c r="AG170" s="344"/>
      <c r="AH170" s="344"/>
      <c r="AI170" s="344"/>
      <c r="AJ170" s="344"/>
      <c r="AK170" s="344"/>
      <c r="AL170" s="344"/>
      <c r="AM170" s="344"/>
      <c r="AN170" s="344"/>
      <c r="AO170" s="344"/>
      <c r="AP170" s="344"/>
      <c r="AQ170" s="344"/>
      <c r="AR170" s="344"/>
      <c r="AS170" s="344"/>
      <c r="AT170" s="344"/>
      <c r="AU170" s="344"/>
      <c r="AV170" s="344"/>
      <c r="AW170" s="344"/>
      <c r="AX170" s="344"/>
      <c r="AY170" s="344"/>
      <c r="AZ170" s="344"/>
      <c r="BA170" s="344"/>
      <c r="BB170" s="344"/>
      <c r="BC170" s="344"/>
      <c r="BD170" s="344"/>
      <c r="BE170" s="344"/>
      <c r="BF170" s="344"/>
      <c r="BG170" s="344"/>
      <c r="BH170" s="344"/>
      <c r="BI170" s="344"/>
      <c r="BJ170" s="344"/>
      <c r="BK170" s="344"/>
      <c r="BL170" s="344"/>
      <c r="BM170" s="344"/>
      <c r="BN170" s="344"/>
      <c r="BO170" s="344"/>
      <c r="BP170" s="344"/>
      <c r="BQ170" s="344"/>
      <c r="BR170" s="344"/>
      <c r="BS170" s="344"/>
      <c r="BT170" s="344"/>
      <c r="BU170" s="344"/>
      <c r="BV170" s="344"/>
      <c r="BW170" s="344"/>
      <c r="BX170" s="344"/>
      <c r="BY170" s="344"/>
      <c r="BZ170" s="345"/>
    </row>
    <row r="171" spans="2:80" ht="17.25" customHeight="1">
      <c r="B171" s="343"/>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4"/>
      <c r="BM171" s="344"/>
      <c r="BN171" s="344"/>
      <c r="BO171" s="344"/>
      <c r="BP171" s="344"/>
      <c r="BQ171" s="344"/>
      <c r="BR171" s="344"/>
      <c r="BS171" s="344"/>
      <c r="BT171" s="344"/>
      <c r="BU171" s="344"/>
      <c r="BV171" s="344"/>
      <c r="BW171" s="344"/>
      <c r="BX171" s="344"/>
      <c r="BY171" s="344"/>
      <c r="BZ171" s="345"/>
    </row>
    <row r="172" spans="2:80" ht="17.25" customHeight="1">
      <c r="B172" s="343"/>
      <c r="C172" s="344"/>
      <c r="D172" s="344"/>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C172" s="344"/>
      <c r="AD172" s="344"/>
      <c r="AE172" s="344"/>
      <c r="AF172" s="344"/>
      <c r="AG172" s="344"/>
      <c r="AH172" s="344"/>
      <c r="AI172" s="344"/>
      <c r="AJ172" s="344"/>
      <c r="AK172" s="344"/>
      <c r="AL172" s="344"/>
      <c r="AM172" s="344"/>
      <c r="AN172" s="344"/>
      <c r="AO172" s="344"/>
      <c r="AP172" s="344"/>
      <c r="AQ172" s="344"/>
      <c r="AR172" s="344"/>
      <c r="AS172" s="344"/>
      <c r="AT172" s="344"/>
      <c r="AU172" s="344"/>
      <c r="AV172" s="344"/>
      <c r="AW172" s="344"/>
      <c r="AX172" s="344"/>
      <c r="AY172" s="344"/>
      <c r="AZ172" s="344"/>
      <c r="BA172" s="344"/>
      <c r="BB172" s="344"/>
      <c r="BC172" s="344"/>
      <c r="BD172" s="344"/>
      <c r="BE172" s="344"/>
      <c r="BF172" s="344"/>
      <c r="BG172" s="344"/>
      <c r="BH172" s="344"/>
      <c r="BI172" s="344"/>
      <c r="BJ172" s="344"/>
      <c r="BK172" s="344"/>
      <c r="BL172" s="344"/>
      <c r="BM172" s="344"/>
      <c r="BN172" s="344"/>
      <c r="BO172" s="344"/>
      <c r="BP172" s="344"/>
      <c r="BQ172" s="344"/>
      <c r="BR172" s="344"/>
      <c r="BS172" s="344"/>
      <c r="BT172" s="344"/>
      <c r="BU172" s="344"/>
      <c r="BV172" s="344"/>
      <c r="BW172" s="344"/>
      <c r="BX172" s="344"/>
      <c r="BY172" s="344"/>
      <c r="BZ172" s="345"/>
    </row>
    <row r="173" spans="2:80" ht="17.25" customHeight="1">
      <c r="B173" s="343"/>
      <c r="C173" s="344"/>
      <c r="D173" s="344"/>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344"/>
      <c r="AA173" s="344"/>
      <c r="AB173" s="344"/>
      <c r="AC173" s="344"/>
      <c r="AD173" s="344"/>
      <c r="AE173" s="344"/>
      <c r="AF173" s="344"/>
      <c r="AG173" s="344"/>
      <c r="AH173" s="344"/>
      <c r="AI173" s="344"/>
      <c r="AJ173" s="344"/>
      <c r="AK173" s="344"/>
      <c r="AL173" s="344"/>
      <c r="AM173" s="344"/>
      <c r="AN173" s="344"/>
      <c r="AO173" s="344"/>
      <c r="AP173" s="344"/>
      <c r="AQ173" s="344"/>
      <c r="AR173" s="344"/>
      <c r="AS173" s="344"/>
      <c r="AT173" s="344"/>
      <c r="AU173" s="344"/>
      <c r="AV173" s="344"/>
      <c r="AW173" s="344"/>
      <c r="AX173" s="344"/>
      <c r="AY173" s="344"/>
      <c r="AZ173" s="344"/>
      <c r="BA173" s="344"/>
      <c r="BB173" s="344"/>
      <c r="BC173" s="344"/>
      <c r="BD173" s="344"/>
      <c r="BE173" s="344"/>
      <c r="BF173" s="344"/>
      <c r="BG173" s="344"/>
      <c r="BH173" s="344"/>
      <c r="BI173" s="344"/>
      <c r="BJ173" s="344"/>
      <c r="BK173" s="344"/>
      <c r="BL173" s="344"/>
      <c r="BM173" s="344"/>
      <c r="BN173" s="344"/>
      <c r="BO173" s="344"/>
      <c r="BP173" s="344"/>
      <c r="BQ173" s="344"/>
      <c r="BR173" s="344"/>
      <c r="BS173" s="344"/>
      <c r="BT173" s="344"/>
      <c r="BU173" s="344"/>
      <c r="BV173" s="344"/>
      <c r="BW173" s="344"/>
      <c r="BX173" s="344"/>
      <c r="BY173" s="344"/>
      <c r="BZ173" s="345"/>
    </row>
    <row r="174" spans="2:80" ht="17.25" customHeight="1">
      <c r="B174" s="343"/>
      <c r="C174" s="344"/>
      <c r="D174" s="344"/>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344"/>
      <c r="AA174" s="344"/>
      <c r="AB174" s="344"/>
      <c r="AC174" s="344"/>
      <c r="AD174" s="344"/>
      <c r="AE174" s="344"/>
      <c r="AF174" s="344"/>
      <c r="AG174" s="344"/>
      <c r="AH174" s="344"/>
      <c r="AI174" s="344"/>
      <c r="AJ174" s="344"/>
      <c r="AK174" s="344"/>
      <c r="AL174" s="344"/>
      <c r="AM174" s="344"/>
      <c r="AN174" s="344"/>
      <c r="AO174" s="344"/>
      <c r="AP174" s="344"/>
      <c r="AQ174" s="344"/>
      <c r="AR174" s="344"/>
      <c r="AS174" s="344"/>
      <c r="AT174" s="344"/>
      <c r="AU174" s="344"/>
      <c r="AV174" s="344"/>
      <c r="AW174" s="344"/>
      <c r="AX174" s="344"/>
      <c r="AY174" s="344"/>
      <c r="AZ174" s="344"/>
      <c r="BA174" s="344"/>
      <c r="BB174" s="344"/>
      <c r="BC174" s="344"/>
      <c r="BD174" s="344"/>
      <c r="BE174" s="344"/>
      <c r="BF174" s="344"/>
      <c r="BG174" s="344"/>
      <c r="BH174" s="344"/>
      <c r="BI174" s="344"/>
      <c r="BJ174" s="344"/>
      <c r="BK174" s="344"/>
      <c r="BL174" s="344"/>
      <c r="BM174" s="344"/>
      <c r="BN174" s="344"/>
      <c r="BO174" s="344"/>
      <c r="BP174" s="344"/>
      <c r="BQ174" s="344"/>
      <c r="BR174" s="344"/>
      <c r="BS174" s="344"/>
      <c r="BT174" s="344"/>
      <c r="BU174" s="344"/>
      <c r="BV174" s="344"/>
      <c r="BW174" s="344"/>
      <c r="BX174" s="344"/>
      <c r="BY174" s="344"/>
      <c r="BZ174" s="345"/>
    </row>
    <row r="175" spans="2:80" ht="17.25" customHeight="1">
      <c r="B175" s="451"/>
      <c r="C175" s="452"/>
      <c r="D175" s="452"/>
      <c r="E175" s="452"/>
      <c r="F175" s="452"/>
      <c r="G175" s="452"/>
      <c r="H175" s="452"/>
      <c r="I175" s="452"/>
      <c r="J175" s="452"/>
      <c r="K175" s="452"/>
      <c r="L175" s="452"/>
      <c r="M175" s="452"/>
      <c r="N175" s="452"/>
      <c r="O175" s="452"/>
      <c r="P175" s="452"/>
      <c r="Q175" s="452"/>
      <c r="R175" s="452"/>
      <c r="S175" s="452"/>
      <c r="T175" s="452"/>
      <c r="U175" s="452"/>
      <c r="V175" s="452"/>
      <c r="W175" s="452"/>
      <c r="X175" s="452"/>
      <c r="Y175" s="452"/>
      <c r="Z175" s="452"/>
      <c r="AA175" s="452"/>
      <c r="AB175" s="452"/>
      <c r="AC175" s="452"/>
      <c r="AD175" s="452"/>
      <c r="AE175" s="452"/>
      <c r="AF175" s="452"/>
      <c r="AG175" s="452"/>
      <c r="AH175" s="452"/>
      <c r="AI175" s="452"/>
      <c r="AJ175" s="452"/>
      <c r="AK175" s="452"/>
      <c r="AL175" s="452"/>
      <c r="AM175" s="452"/>
      <c r="AN175" s="452"/>
      <c r="AO175" s="452"/>
      <c r="AP175" s="452"/>
      <c r="AQ175" s="452"/>
      <c r="AR175" s="452"/>
      <c r="AS175" s="452"/>
      <c r="AT175" s="452"/>
      <c r="AU175" s="452"/>
      <c r="AV175" s="452"/>
      <c r="AW175" s="452"/>
      <c r="AX175" s="452"/>
      <c r="AY175" s="452"/>
      <c r="AZ175" s="452"/>
      <c r="BA175" s="452"/>
      <c r="BB175" s="452"/>
      <c r="BC175" s="452"/>
      <c r="BD175" s="452"/>
      <c r="BE175" s="452"/>
      <c r="BF175" s="452"/>
      <c r="BG175" s="452"/>
      <c r="BH175" s="452"/>
      <c r="BI175" s="452"/>
      <c r="BJ175" s="452"/>
      <c r="BK175" s="452"/>
      <c r="BL175" s="452"/>
      <c r="BM175" s="452"/>
      <c r="BN175" s="452"/>
      <c r="BO175" s="452"/>
      <c r="BP175" s="452"/>
      <c r="BQ175" s="452"/>
      <c r="BR175" s="452"/>
      <c r="BS175" s="452"/>
      <c r="BT175" s="452"/>
      <c r="BU175" s="452"/>
      <c r="BV175" s="452"/>
      <c r="BW175" s="452"/>
      <c r="BX175" s="452"/>
      <c r="BY175" s="452"/>
      <c r="BZ175" s="453"/>
    </row>
    <row r="176" spans="2:80">
      <c r="B176" s="247"/>
      <c r="C176" s="248" t="s">
        <v>250</v>
      </c>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R176" s="249" t="s">
        <v>246</v>
      </c>
      <c r="AS176" s="249"/>
      <c r="AT176" s="249"/>
      <c r="AU176" s="249"/>
      <c r="AV176" s="249"/>
      <c r="AW176" s="249"/>
      <c r="AX176" s="249"/>
      <c r="AY176" s="248"/>
      <c r="AZ176" s="248"/>
      <c r="BA176" s="248"/>
      <c r="BB176" s="248"/>
      <c r="BC176" s="248"/>
      <c r="BD176" s="248"/>
      <c r="BE176" s="248"/>
      <c r="BF176" s="248"/>
      <c r="BG176" s="248"/>
      <c r="BH176" s="248"/>
      <c r="BI176" s="248"/>
      <c r="BJ176" s="248"/>
      <c r="BK176" s="248"/>
      <c r="BL176" s="248"/>
      <c r="BM176" s="248"/>
      <c r="BN176" s="248"/>
      <c r="BO176" s="248"/>
      <c r="BP176" s="248"/>
      <c r="BQ176" s="248"/>
      <c r="BR176" s="248"/>
      <c r="BS176" s="248"/>
      <c r="BT176" s="248"/>
      <c r="BU176" s="248"/>
      <c r="BV176" s="248"/>
      <c r="BW176" s="248"/>
      <c r="BX176" s="248"/>
      <c r="BY176" s="248"/>
      <c r="BZ176" s="250"/>
    </row>
    <row r="177" spans="2:79">
      <c r="B177" s="238"/>
      <c r="C177" s="216"/>
      <c r="D177" s="394" t="s">
        <v>57</v>
      </c>
      <c r="E177" s="395"/>
      <c r="F177" s="395"/>
      <c r="G177" s="395"/>
      <c r="H177" s="395"/>
      <c r="I177" s="395"/>
      <c r="J177" s="395"/>
      <c r="K177" s="395"/>
      <c r="L177" s="395"/>
      <c r="M177" s="395"/>
      <c r="N177" s="395"/>
      <c r="O177" s="395"/>
      <c r="P177" s="395"/>
      <c r="Q177" s="395"/>
      <c r="R177" s="395"/>
      <c r="S177" s="395"/>
      <c r="T177" s="395"/>
      <c r="U177" s="395"/>
      <c r="V177" s="395"/>
      <c r="W177" s="442"/>
      <c r="X177" s="443"/>
      <c r="Y177" s="443"/>
      <c r="Z177" s="443"/>
      <c r="AA177" s="443"/>
      <c r="AB177" s="443"/>
      <c r="AC177" s="443"/>
      <c r="AD177" s="443"/>
      <c r="AE177" s="443"/>
      <c r="AF177" s="443"/>
      <c r="AG177" s="443"/>
      <c r="AH177" s="245" t="s">
        <v>42</v>
      </c>
      <c r="AI177" s="245"/>
      <c r="AJ177" s="245"/>
      <c r="AK177" s="246"/>
      <c r="AL177" s="229"/>
      <c r="AM177" s="229"/>
      <c r="AN177" s="229"/>
      <c r="AO177" s="229"/>
      <c r="AP177" s="393" t="s">
        <v>263</v>
      </c>
      <c r="AQ177" s="393"/>
      <c r="AR177" s="393"/>
      <c r="AS177" s="393"/>
      <c r="AT177" s="393"/>
      <c r="AU177" s="393"/>
      <c r="AV177" s="393"/>
      <c r="AW177" s="393"/>
      <c r="AX177" s="393"/>
      <c r="AY177" s="393"/>
      <c r="AZ177" s="393"/>
      <c r="BA177" s="393"/>
      <c r="BB177" s="393"/>
      <c r="BC177" s="393"/>
      <c r="BD177" s="393"/>
      <c r="BE177" s="393"/>
      <c r="BF177" s="393"/>
      <c r="BG177" s="393"/>
      <c r="BH177" s="393"/>
      <c r="BI177" s="393"/>
      <c r="BJ177" s="393"/>
      <c r="BK177" s="442"/>
      <c r="BL177" s="443"/>
      <c r="BM177" s="443"/>
      <c r="BN177" s="443"/>
      <c r="BO177" s="443"/>
      <c r="BP177" s="443"/>
      <c r="BQ177" s="443"/>
      <c r="BR177" s="443"/>
      <c r="BS177" s="443"/>
      <c r="BT177" s="443"/>
      <c r="BU177" s="443"/>
      <c r="BV177" s="245" t="s">
        <v>42</v>
      </c>
      <c r="BW177" s="245"/>
      <c r="BX177" s="245"/>
      <c r="BY177" s="246"/>
      <c r="BZ177" s="312"/>
      <c r="CA177" s="339"/>
    </row>
    <row r="178" spans="2:79">
      <c r="B178" s="238"/>
      <c r="C178" s="216"/>
      <c r="D178" s="394" t="s">
        <v>44</v>
      </c>
      <c r="E178" s="395"/>
      <c r="F178" s="395"/>
      <c r="G178" s="395"/>
      <c r="H178" s="395"/>
      <c r="I178" s="395"/>
      <c r="J178" s="395"/>
      <c r="K178" s="395"/>
      <c r="L178" s="395"/>
      <c r="M178" s="395"/>
      <c r="N178" s="395"/>
      <c r="O178" s="395"/>
      <c r="P178" s="395"/>
      <c r="Q178" s="395"/>
      <c r="R178" s="395"/>
      <c r="S178" s="395"/>
      <c r="T178" s="395"/>
      <c r="U178" s="395"/>
      <c r="V178" s="395"/>
      <c r="W178" s="456" t="str">
        <f>IF(AA164="","",AA164)</f>
        <v/>
      </c>
      <c r="X178" s="457"/>
      <c r="Y178" s="457"/>
      <c r="Z178" s="457"/>
      <c r="AA178" s="457"/>
      <c r="AB178" s="457"/>
      <c r="AC178" s="457"/>
      <c r="AD178" s="457"/>
      <c r="AE178" s="457"/>
      <c r="AF178" s="457"/>
      <c r="AG178" s="457"/>
      <c r="AH178" s="245" t="s">
        <v>42</v>
      </c>
      <c r="AI178" s="245"/>
      <c r="AJ178" s="245"/>
      <c r="AK178" s="246"/>
      <c r="AL178" s="229"/>
      <c r="AM178" s="229"/>
      <c r="AN178" s="229"/>
      <c r="AO178" s="229"/>
      <c r="AP178" s="393" t="s">
        <v>251</v>
      </c>
      <c r="AQ178" s="393"/>
      <c r="AR178" s="393"/>
      <c r="AS178" s="393"/>
      <c r="AT178" s="393"/>
      <c r="AU178" s="393"/>
      <c r="AV178" s="393"/>
      <c r="AW178" s="393"/>
      <c r="AX178" s="393"/>
      <c r="AY178" s="393"/>
      <c r="AZ178" s="393"/>
      <c r="BA178" s="393"/>
      <c r="BB178" s="393"/>
      <c r="BC178" s="393"/>
      <c r="BD178" s="393"/>
      <c r="BE178" s="393"/>
      <c r="BF178" s="393"/>
      <c r="BG178" s="393"/>
      <c r="BH178" s="393"/>
      <c r="BI178" s="393"/>
      <c r="BJ178" s="393"/>
      <c r="BK178" s="454" t="str">
        <f>IF(OR(BK177="",W177=""),"",ROUNDDOWN(BK177/W177*100,2))</f>
        <v/>
      </c>
      <c r="BL178" s="455"/>
      <c r="BM178" s="455"/>
      <c r="BN178" s="455"/>
      <c r="BO178" s="455"/>
      <c r="BP178" s="455"/>
      <c r="BQ178" s="455"/>
      <c r="BR178" s="455"/>
      <c r="BS178" s="455"/>
      <c r="BT178" s="455"/>
      <c r="BU178" s="455"/>
      <c r="BV178" s="245" t="s">
        <v>45</v>
      </c>
      <c r="BW178" s="245"/>
      <c r="BX178" s="245"/>
      <c r="BY178" s="246"/>
      <c r="BZ178" s="230"/>
    </row>
    <row r="179" spans="2:79">
      <c r="B179" s="238"/>
      <c r="C179" s="216"/>
      <c r="D179" s="394" t="s">
        <v>252</v>
      </c>
      <c r="E179" s="395"/>
      <c r="F179" s="395"/>
      <c r="G179" s="395"/>
      <c r="H179" s="395"/>
      <c r="I179" s="395"/>
      <c r="J179" s="395"/>
      <c r="K179" s="395"/>
      <c r="L179" s="395"/>
      <c r="M179" s="395"/>
      <c r="N179" s="395"/>
      <c r="O179" s="395"/>
      <c r="P179" s="395"/>
      <c r="Q179" s="395"/>
      <c r="R179" s="395"/>
      <c r="S179" s="395"/>
      <c r="T179" s="395"/>
      <c r="U179" s="395"/>
      <c r="V179" s="395"/>
      <c r="W179" s="454" t="str">
        <f>IF(OR(W177="",W178=""),"",ROUNDDOWN(W178/W177*100,2))</f>
        <v/>
      </c>
      <c r="X179" s="455"/>
      <c r="Y179" s="455"/>
      <c r="Z179" s="455"/>
      <c r="AA179" s="455"/>
      <c r="AB179" s="455"/>
      <c r="AC179" s="455"/>
      <c r="AD179" s="455"/>
      <c r="AE179" s="455"/>
      <c r="AF179" s="455"/>
      <c r="AG179" s="455"/>
      <c r="AH179" s="245" t="s">
        <v>45</v>
      </c>
      <c r="AI179" s="245"/>
      <c r="AJ179" s="245"/>
      <c r="AK179" s="246"/>
      <c r="AL179" s="229"/>
      <c r="AM179" s="229"/>
      <c r="AN179" s="229"/>
      <c r="AO179" s="229"/>
      <c r="AP179" s="393" t="s">
        <v>253</v>
      </c>
      <c r="AQ179" s="393"/>
      <c r="AR179" s="393"/>
      <c r="AS179" s="393"/>
      <c r="AT179" s="393"/>
      <c r="AU179" s="393"/>
      <c r="AV179" s="393"/>
      <c r="AW179" s="393"/>
      <c r="AX179" s="393"/>
      <c r="AY179" s="393"/>
      <c r="AZ179" s="393"/>
      <c r="BA179" s="393"/>
      <c r="BB179" s="393"/>
      <c r="BC179" s="393"/>
      <c r="BD179" s="393"/>
      <c r="BE179" s="393"/>
      <c r="BF179" s="393"/>
      <c r="BG179" s="393"/>
      <c r="BH179" s="393"/>
      <c r="BI179" s="393"/>
      <c r="BJ179" s="393"/>
      <c r="BK179" s="454" t="str">
        <f>IF(OR(W179="",BK178=""),"",W179+BK178)</f>
        <v/>
      </c>
      <c r="BL179" s="455"/>
      <c r="BM179" s="455"/>
      <c r="BN179" s="455"/>
      <c r="BO179" s="455"/>
      <c r="BP179" s="455"/>
      <c r="BQ179" s="455"/>
      <c r="BR179" s="455"/>
      <c r="BS179" s="455"/>
      <c r="BT179" s="455"/>
      <c r="BU179" s="455"/>
      <c r="BV179" s="245" t="s">
        <v>45</v>
      </c>
      <c r="BW179" s="245"/>
      <c r="BX179" s="245"/>
      <c r="BY179" s="246"/>
      <c r="BZ179" s="239"/>
    </row>
    <row r="180" spans="2:79" ht="17.25" customHeight="1">
      <c r="B180" s="426" t="s">
        <v>271</v>
      </c>
      <c r="C180" s="427"/>
      <c r="D180" s="427"/>
      <c r="E180" s="427"/>
      <c r="F180" s="427"/>
      <c r="G180" s="427"/>
      <c r="H180" s="427"/>
      <c r="I180" s="427"/>
      <c r="J180" s="427"/>
      <c r="K180" s="427"/>
      <c r="L180" s="427"/>
      <c r="M180" s="427"/>
      <c r="N180" s="427"/>
      <c r="O180" s="427"/>
      <c r="P180" s="427"/>
      <c r="Q180" s="427"/>
      <c r="R180" s="427"/>
      <c r="S180" s="427"/>
      <c r="T180" s="427"/>
      <c r="U180" s="427"/>
      <c r="V180" s="427"/>
      <c r="W180" s="427"/>
      <c r="X180" s="427"/>
      <c r="Y180" s="427"/>
      <c r="Z180" s="427"/>
      <c r="AA180" s="427"/>
      <c r="AB180" s="427"/>
      <c r="AC180" s="427"/>
      <c r="AD180" s="427"/>
      <c r="AE180" s="427"/>
      <c r="AF180" s="427"/>
      <c r="AG180" s="427"/>
      <c r="AH180" s="427"/>
      <c r="AI180" s="427"/>
      <c r="AJ180" s="427"/>
      <c r="AK180" s="427"/>
      <c r="AL180" s="427"/>
      <c r="AM180" s="427"/>
      <c r="AN180" s="427"/>
      <c r="AO180" s="427"/>
      <c r="AP180" s="427"/>
      <c r="AQ180" s="427"/>
      <c r="AR180" s="427"/>
      <c r="AS180" s="427"/>
      <c r="AT180" s="427"/>
      <c r="AU180" s="427"/>
      <c r="AV180" s="427"/>
      <c r="AW180" s="427"/>
      <c r="AX180" s="427"/>
      <c r="AY180" s="427"/>
      <c r="AZ180" s="427"/>
      <c r="BA180" s="427"/>
      <c r="BB180" s="427"/>
      <c r="BC180" s="427"/>
      <c r="BD180" s="427"/>
      <c r="BE180" s="427"/>
      <c r="BF180" s="427"/>
      <c r="BG180" s="427"/>
      <c r="BH180" s="427"/>
      <c r="BI180" s="427"/>
      <c r="BJ180" s="427"/>
      <c r="BK180" s="427"/>
      <c r="BL180" s="427"/>
      <c r="BM180" s="427"/>
      <c r="BN180" s="427"/>
      <c r="BO180" s="427"/>
      <c r="BP180" s="427"/>
      <c r="BQ180" s="427"/>
      <c r="BR180" s="427"/>
      <c r="BS180" s="427"/>
      <c r="BT180" s="427"/>
      <c r="BU180" s="427"/>
      <c r="BV180" s="427"/>
      <c r="BW180" s="427"/>
      <c r="BX180" s="427"/>
      <c r="BY180" s="427"/>
      <c r="BZ180" s="428"/>
    </row>
    <row r="181" spans="2:79" ht="17.25" customHeight="1">
      <c r="B181" s="429"/>
      <c r="C181" s="427"/>
      <c r="D181" s="427"/>
      <c r="E181" s="427"/>
      <c r="F181" s="427"/>
      <c r="G181" s="427"/>
      <c r="H181" s="427"/>
      <c r="I181" s="427"/>
      <c r="J181" s="427"/>
      <c r="K181" s="427"/>
      <c r="L181" s="427"/>
      <c r="M181" s="427"/>
      <c r="N181" s="427"/>
      <c r="O181" s="427"/>
      <c r="P181" s="427"/>
      <c r="Q181" s="427"/>
      <c r="R181" s="427"/>
      <c r="S181" s="427"/>
      <c r="T181" s="427"/>
      <c r="U181" s="427"/>
      <c r="V181" s="427"/>
      <c r="W181" s="427"/>
      <c r="X181" s="427"/>
      <c r="Y181" s="427"/>
      <c r="Z181" s="427"/>
      <c r="AA181" s="427"/>
      <c r="AB181" s="427"/>
      <c r="AC181" s="427"/>
      <c r="AD181" s="427"/>
      <c r="AE181" s="427"/>
      <c r="AF181" s="427"/>
      <c r="AG181" s="427"/>
      <c r="AH181" s="427"/>
      <c r="AI181" s="427"/>
      <c r="AJ181" s="427"/>
      <c r="AK181" s="427"/>
      <c r="AL181" s="427"/>
      <c r="AM181" s="427"/>
      <c r="AN181" s="427"/>
      <c r="AO181" s="427"/>
      <c r="AP181" s="427"/>
      <c r="AQ181" s="427"/>
      <c r="AR181" s="427"/>
      <c r="AS181" s="427"/>
      <c r="AT181" s="427"/>
      <c r="AU181" s="427"/>
      <c r="AV181" s="427"/>
      <c r="AW181" s="427"/>
      <c r="AX181" s="427"/>
      <c r="AY181" s="427"/>
      <c r="AZ181" s="427"/>
      <c r="BA181" s="427"/>
      <c r="BB181" s="427"/>
      <c r="BC181" s="427"/>
      <c r="BD181" s="427"/>
      <c r="BE181" s="427"/>
      <c r="BF181" s="427"/>
      <c r="BG181" s="427"/>
      <c r="BH181" s="427"/>
      <c r="BI181" s="427"/>
      <c r="BJ181" s="427"/>
      <c r="BK181" s="427"/>
      <c r="BL181" s="427"/>
      <c r="BM181" s="427"/>
      <c r="BN181" s="427"/>
      <c r="BO181" s="427"/>
      <c r="BP181" s="427"/>
      <c r="BQ181" s="427"/>
      <c r="BR181" s="427"/>
      <c r="BS181" s="427"/>
      <c r="BT181" s="427"/>
      <c r="BU181" s="427"/>
      <c r="BV181" s="427"/>
      <c r="BW181" s="427"/>
      <c r="BX181" s="427"/>
      <c r="BY181" s="427"/>
      <c r="BZ181" s="428"/>
    </row>
    <row r="182" spans="2:79" ht="17.25" customHeight="1">
      <c r="B182" s="429"/>
      <c r="C182" s="427"/>
      <c r="D182" s="427"/>
      <c r="E182" s="427"/>
      <c r="F182" s="427"/>
      <c r="G182" s="427"/>
      <c r="H182" s="427"/>
      <c r="I182" s="427"/>
      <c r="J182" s="427"/>
      <c r="K182" s="427"/>
      <c r="L182" s="427"/>
      <c r="M182" s="427"/>
      <c r="N182" s="427"/>
      <c r="O182" s="427"/>
      <c r="P182" s="427"/>
      <c r="Q182" s="427"/>
      <c r="R182" s="427"/>
      <c r="S182" s="427"/>
      <c r="T182" s="427"/>
      <c r="U182" s="427"/>
      <c r="V182" s="427"/>
      <c r="W182" s="427"/>
      <c r="X182" s="427"/>
      <c r="Y182" s="427"/>
      <c r="Z182" s="427"/>
      <c r="AA182" s="427"/>
      <c r="AB182" s="427"/>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427"/>
      <c r="AY182" s="427"/>
      <c r="AZ182" s="427"/>
      <c r="BA182" s="427"/>
      <c r="BB182" s="427"/>
      <c r="BC182" s="427"/>
      <c r="BD182" s="427"/>
      <c r="BE182" s="427"/>
      <c r="BF182" s="427"/>
      <c r="BG182" s="427"/>
      <c r="BH182" s="427"/>
      <c r="BI182" s="427"/>
      <c r="BJ182" s="427"/>
      <c r="BK182" s="427"/>
      <c r="BL182" s="427"/>
      <c r="BM182" s="427"/>
      <c r="BN182" s="427"/>
      <c r="BO182" s="427"/>
      <c r="BP182" s="427"/>
      <c r="BQ182" s="427"/>
      <c r="BR182" s="427"/>
      <c r="BS182" s="427"/>
      <c r="BT182" s="427"/>
      <c r="BU182" s="427"/>
      <c r="BV182" s="427"/>
      <c r="BW182" s="427"/>
      <c r="BX182" s="427"/>
      <c r="BY182" s="427"/>
      <c r="BZ182" s="428"/>
    </row>
    <row r="183" spans="2:79" ht="17.25" customHeight="1">
      <c r="B183" s="429"/>
      <c r="C183" s="427"/>
      <c r="D183" s="427"/>
      <c r="E183" s="427"/>
      <c r="F183" s="427"/>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c r="AI183" s="427"/>
      <c r="AJ183" s="427"/>
      <c r="AK183" s="427"/>
      <c r="AL183" s="427"/>
      <c r="AM183" s="427"/>
      <c r="AN183" s="427"/>
      <c r="AO183" s="427"/>
      <c r="AP183" s="427"/>
      <c r="AQ183" s="427"/>
      <c r="AR183" s="427"/>
      <c r="AS183" s="427"/>
      <c r="AT183" s="427"/>
      <c r="AU183" s="427"/>
      <c r="AV183" s="427"/>
      <c r="AW183" s="427"/>
      <c r="AX183" s="427"/>
      <c r="AY183" s="427"/>
      <c r="AZ183" s="427"/>
      <c r="BA183" s="427"/>
      <c r="BB183" s="427"/>
      <c r="BC183" s="427"/>
      <c r="BD183" s="427"/>
      <c r="BE183" s="427"/>
      <c r="BF183" s="427"/>
      <c r="BG183" s="427"/>
      <c r="BH183" s="427"/>
      <c r="BI183" s="427"/>
      <c r="BJ183" s="427"/>
      <c r="BK183" s="427"/>
      <c r="BL183" s="427"/>
      <c r="BM183" s="427"/>
      <c r="BN183" s="427"/>
      <c r="BO183" s="427"/>
      <c r="BP183" s="427"/>
      <c r="BQ183" s="427"/>
      <c r="BR183" s="427"/>
      <c r="BS183" s="427"/>
      <c r="BT183" s="427"/>
      <c r="BU183" s="427"/>
      <c r="BV183" s="427"/>
      <c r="BW183" s="427"/>
      <c r="BX183" s="427"/>
      <c r="BY183" s="427"/>
      <c r="BZ183" s="428"/>
    </row>
    <row r="184" spans="2:79" ht="17.25" customHeight="1">
      <c r="B184" s="429"/>
      <c r="C184" s="427"/>
      <c r="D184" s="427"/>
      <c r="E184" s="427"/>
      <c r="F184" s="427"/>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7"/>
      <c r="AC184" s="427"/>
      <c r="AD184" s="427"/>
      <c r="AE184" s="427"/>
      <c r="AF184" s="427"/>
      <c r="AG184" s="427"/>
      <c r="AH184" s="427"/>
      <c r="AI184" s="427"/>
      <c r="AJ184" s="427"/>
      <c r="AK184" s="427"/>
      <c r="AL184" s="427"/>
      <c r="AM184" s="427"/>
      <c r="AN184" s="427"/>
      <c r="AO184" s="427"/>
      <c r="AP184" s="427"/>
      <c r="AQ184" s="427"/>
      <c r="AR184" s="427"/>
      <c r="AS184" s="427"/>
      <c r="AT184" s="427"/>
      <c r="AU184" s="427"/>
      <c r="AV184" s="427"/>
      <c r="AW184" s="427"/>
      <c r="AX184" s="427"/>
      <c r="AY184" s="427"/>
      <c r="AZ184" s="427"/>
      <c r="BA184" s="427"/>
      <c r="BB184" s="427"/>
      <c r="BC184" s="427"/>
      <c r="BD184" s="427"/>
      <c r="BE184" s="427"/>
      <c r="BF184" s="427"/>
      <c r="BG184" s="427"/>
      <c r="BH184" s="427"/>
      <c r="BI184" s="427"/>
      <c r="BJ184" s="427"/>
      <c r="BK184" s="427"/>
      <c r="BL184" s="427"/>
      <c r="BM184" s="427"/>
      <c r="BN184" s="427"/>
      <c r="BO184" s="427"/>
      <c r="BP184" s="427"/>
      <c r="BQ184" s="427"/>
      <c r="BR184" s="427"/>
      <c r="BS184" s="427"/>
      <c r="BT184" s="427"/>
      <c r="BU184" s="427"/>
      <c r="BV184" s="427"/>
      <c r="BW184" s="427"/>
      <c r="BX184" s="427"/>
      <c r="BY184" s="427"/>
      <c r="BZ184" s="428"/>
    </row>
    <row r="185" spans="2:79" ht="17.25" customHeight="1">
      <c r="B185" s="429"/>
      <c r="C185" s="427"/>
      <c r="D185" s="427"/>
      <c r="E185" s="427"/>
      <c r="F185" s="427"/>
      <c r="G185" s="427"/>
      <c r="H185" s="427"/>
      <c r="I185" s="427"/>
      <c r="J185" s="427"/>
      <c r="K185" s="427"/>
      <c r="L185" s="427"/>
      <c r="M185" s="427"/>
      <c r="N185" s="427"/>
      <c r="O185" s="427"/>
      <c r="P185" s="427"/>
      <c r="Q185" s="427"/>
      <c r="R185" s="427"/>
      <c r="S185" s="427"/>
      <c r="T185" s="427"/>
      <c r="U185" s="427"/>
      <c r="V185" s="427"/>
      <c r="W185" s="427"/>
      <c r="X185" s="427"/>
      <c r="Y185" s="427"/>
      <c r="Z185" s="427"/>
      <c r="AA185" s="427"/>
      <c r="AB185" s="427"/>
      <c r="AC185" s="427"/>
      <c r="AD185" s="427"/>
      <c r="AE185" s="427"/>
      <c r="AF185" s="427"/>
      <c r="AG185" s="427"/>
      <c r="AH185" s="427"/>
      <c r="AI185" s="427"/>
      <c r="AJ185" s="427"/>
      <c r="AK185" s="427"/>
      <c r="AL185" s="427"/>
      <c r="AM185" s="427"/>
      <c r="AN185" s="427"/>
      <c r="AO185" s="427"/>
      <c r="AP185" s="427"/>
      <c r="AQ185" s="427"/>
      <c r="AR185" s="427"/>
      <c r="AS185" s="427"/>
      <c r="AT185" s="427"/>
      <c r="AU185" s="427"/>
      <c r="AV185" s="427"/>
      <c r="AW185" s="427"/>
      <c r="AX185" s="427"/>
      <c r="AY185" s="427"/>
      <c r="AZ185" s="427"/>
      <c r="BA185" s="427"/>
      <c r="BB185" s="427"/>
      <c r="BC185" s="427"/>
      <c r="BD185" s="427"/>
      <c r="BE185" s="427"/>
      <c r="BF185" s="427"/>
      <c r="BG185" s="427"/>
      <c r="BH185" s="427"/>
      <c r="BI185" s="427"/>
      <c r="BJ185" s="427"/>
      <c r="BK185" s="427"/>
      <c r="BL185" s="427"/>
      <c r="BM185" s="427"/>
      <c r="BN185" s="427"/>
      <c r="BO185" s="427"/>
      <c r="BP185" s="427"/>
      <c r="BQ185" s="427"/>
      <c r="BR185" s="427"/>
      <c r="BS185" s="427"/>
      <c r="BT185" s="427"/>
      <c r="BU185" s="427"/>
      <c r="BV185" s="427"/>
      <c r="BW185" s="427"/>
      <c r="BX185" s="427"/>
      <c r="BY185" s="427"/>
      <c r="BZ185" s="428"/>
    </row>
    <row r="186" spans="2:79" ht="17.25" customHeight="1" thickBot="1">
      <c r="B186" s="430"/>
      <c r="C186" s="431"/>
      <c r="D186" s="431"/>
      <c r="E186" s="431"/>
      <c r="F186" s="431"/>
      <c r="G186" s="431"/>
      <c r="H186" s="431"/>
      <c r="I186" s="431"/>
      <c r="J186" s="431"/>
      <c r="K186" s="431"/>
      <c r="L186" s="431"/>
      <c r="M186" s="431"/>
      <c r="N186" s="431"/>
      <c r="O186" s="431"/>
      <c r="P186" s="431"/>
      <c r="Q186" s="431"/>
      <c r="R186" s="431"/>
      <c r="S186" s="431"/>
      <c r="T186" s="431"/>
      <c r="U186" s="431"/>
      <c r="V186" s="431"/>
      <c r="W186" s="431"/>
      <c r="X186" s="431"/>
      <c r="Y186" s="431"/>
      <c r="Z186" s="431"/>
      <c r="AA186" s="431"/>
      <c r="AB186" s="431"/>
      <c r="AC186" s="431"/>
      <c r="AD186" s="431"/>
      <c r="AE186" s="431"/>
      <c r="AF186" s="431"/>
      <c r="AG186" s="431"/>
      <c r="AH186" s="431"/>
      <c r="AI186" s="431"/>
      <c r="AJ186" s="431"/>
      <c r="AK186" s="431"/>
      <c r="AL186" s="431"/>
      <c r="AM186" s="431"/>
      <c r="AN186" s="431"/>
      <c r="AO186" s="431"/>
      <c r="AP186" s="431"/>
      <c r="AQ186" s="431"/>
      <c r="AR186" s="431"/>
      <c r="AS186" s="431"/>
      <c r="AT186" s="431"/>
      <c r="AU186" s="431"/>
      <c r="AV186" s="431"/>
      <c r="AW186" s="431"/>
      <c r="AX186" s="431"/>
      <c r="AY186" s="431"/>
      <c r="AZ186" s="431"/>
      <c r="BA186" s="431"/>
      <c r="BB186" s="431"/>
      <c r="BC186" s="431"/>
      <c r="BD186" s="431"/>
      <c r="BE186" s="431"/>
      <c r="BF186" s="431"/>
      <c r="BG186" s="431"/>
      <c r="BH186" s="431"/>
      <c r="BI186" s="431"/>
      <c r="BJ186" s="431"/>
      <c r="BK186" s="431"/>
      <c r="BL186" s="431"/>
      <c r="BM186" s="431"/>
      <c r="BN186" s="431"/>
      <c r="BO186" s="431"/>
      <c r="BP186" s="431"/>
      <c r="BQ186" s="431"/>
      <c r="BR186" s="431"/>
      <c r="BS186" s="431"/>
      <c r="BT186" s="431"/>
      <c r="BU186" s="431"/>
      <c r="BV186" s="431"/>
      <c r="BW186" s="431"/>
      <c r="BX186" s="431"/>
      <c r="BY186" s="431"/>
      <c r="BZ186" s="432"/>
    </row>
    <row r="187" spans="2:79">
      <c r="B187" s="240"/>
      <c r="C187" s="241" t="s">
        <v>58</v>
      </c>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2"/>
    </row>
    <row r="188" spans="2:79">
      <c r="B188" s="238"/>
      <c r="C188" s="216"/>
      <c r="D188" s="216"/>
      <c r="E188" s="216"/>
      <c r="F188" s="403"/>
      <c r="G188" s="403"/>
      <c r="H188" s="403"/>
      <c r="I188" s="425" t="s">
        <v>227</v>
      </c>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25"/>
      <c r="AY188" s="425"/>
      <c r="AZ188" s="425"/>
      <c r="BA188" s="425"/>
      <c r="BB188" s="425"/>
      <c r="BC188" s="425"/>
      <c r="BD188" s="425"/>
      <c r="BE188" s="425"/>
      <c r="BF188" s="425"/>
      <c r="BG188" s="425"/>
      <c r="BH188" s="425"/>
      <c r="BI188" s="425"/>
      <c r="BJ188" s="425"/>
      <c r="BK188" s="425"/>
      <c r="BL188" s="425"/>
      <c r="BM188" s="425"/>
      <c r="BN188" s="425"/>
      <c r="BO188" s="425"/>
      <c r="BP188" s="425"/>
      <c r="BQ188" s="425"/>
      <c r="BR188" s="425"/>
      <c r="BS188" s="425"/>
      <c r="BT188" s="425"/>
      <c r="BU188" s="425"/>
      <c r="BV188" s="425"/>
      <c r="BW188" s="425"/>
      <c r="BX188" s="425"/>
      <c r="BY188" s="425"/>
      <c r="BZ188" s="239"/>
    </row>
    <row r="189" spans="2:79">
      <c r="B189" s="238"/>
      <c r="C189" s="216"/>
      <c r="D189" s="216"/>
      <c r="E189" s="216"/>
      <c r="F189" s="403"/>
      <c r="G189" s="403"/>
      <c r="H189" s="403"/>
      <c r="I189" s="216" t="s">
        <v>228</v>
      </c>
      <c r="J189" s="229"/>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216"/>
      <c r="BG189" s="216"/>
      <c r="BH189" s="216"/>
      <c r="BI189" s="216"/>
      <c r="BJ189" s="216"/>
      <c r="BK189" s="216"/>
      <c r="BL189" s="216"/>
      <c r="BM189" s="216"/>
      <c r="BN189" s="216"/>
      <c r="BO189" s="216"/>
      <c r="BP189" s="216"/>
      <c r="BQ189" s="216"/>
      <c r="BR189" s="216"/>
      <c r="BS189" s="216"/>
      <c r="BT189" s="216"/>
      <c r="BU189" s="216"/>
      <c r="BV189" s="216"/>
      <c r="BW189" s="216"/>
      <c r="BX189" s="216"/>
      <c r="BY189" s="216"/>
      <c r="BZ189" s="239"/>
    </row>
    <row r="190" spans="2:79">
      <c r="B190" s="397"/>
      <c r="C190" s="344"/>
      <c r="D190" s="344"/>
      <c r="E190" s="344"/>
      <c r="F190" s="344"/>
      <c r="G190" s="344"/>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c r="AS190" s="344"/>
      <c r="AT190" s="344"/>
      <c r="AU190" s="344"/>
      <c r="AV190" s="344"/>
      <c r="AW190" s="344"/>
      <c r="AX190" s="344"/>
      <c r="AY190" s="344"/>
      <c r="AZ190" s="344"/>
      <c r="BA190" s="344"/>
      <c r="BB190" s="344"/>
      <c r="BC190" s="344"/>
      <c r="BD190" s="344"/>
      <c r="BE190" s="344"/>
      <c r="BF190" s="344"/>
      <c r="BG190" s="344"/>
      <c r="BH190" s="344"/>
      <c r="BI190" s="344"/>
      <c r="BJ190" s="344"/>
      <c r="BK190" s="344"/>
      <c r="BL190" s="344"/>
      <c r="BM190" s="344"/>
      <c r="BN190" s="344"/>
      <c r="BO190" s="344"/>
      <c r="BP190" s="344"/>
      <c r="BQ190" s="344"/>
      <c r="BR190" s="344"/>
      <c r="BS190" s="344"/>
      <c r="BT190" s="344"/>
      <c r="BU190" s="344"/>
      <c r="BV190" s="344"/>
      <c r="BW190" s="344"/>
      <c r="BX190" s="344"/>
      <c r="BY190" s="344"/>
      <c r="BZ190" s="345"/>
    </row>
    <row r="191" spans="2:79">
      <c r="B191" s="343"/>
      <c r="C191" s="344"/>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c r="AS191" s="344"/>
      <c r="AT191" s="344"/>
      <c r="AU191" s="344"/>
      <c r="AV191" s="344"/>
      <c r="AW191" s="344"/>
      <c r="AX191" s="344"/>
      <c r="AY191" s="344"/>
      <c r="AZ191" s="344"/>
      <c r="BA191" s="344"/>
      <c r="BB191" s="344"/>
      <c r="BC191" s="344"/>
      <c r="BD191" s="344"/>
      <c r="BE191" s="344"/>
      <c r="BF191" s="344"/>
      <c r="BG191" s="344"/>
      <c r="BH191" s="344"/>
      <c r="BI191" s="344"/>
      <c r="BJ191" s="344"/>
      <c r="BK191" s="344"/>
      <c r="BL191" s="344"/>
      <c r="BM191" s="344"/>
      <c r="BN191" s="344"/>
      <c r="BO191" s="344"/>
      <c r="BP191" s="344"/>
      <c r="BQ191" s="344"/>
      <c r="BR191" s="344"/>
      <c r="BS191" s="344"/>
      <c r="BT191" s="344"/>
      <c r="BU191" s="344"/>
      <c r="BV191" s="344"/>
      <c r="BW191" s="344"/>
      <c r="BX191" s="344"/>
      <c r="BY191" s="344"/>
      <c r="BZ191" s="345"/>
    </row>
    <row r="192" spans="2:79">
      <c r="B192" s="343"/>
      <c r="C192" s="344"/>
      <c r="D192" s="344"/>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c r="AS192" s="344"/>
      <c r="AT192" s="344"/>
      <c r="AU192" s="344"/>
      <c r="AV192" s="344"/>
      <c r="AW192" s="344"/>
      <c r="AX192" s="344"/>
      <c r="AY192" s="344"/>
      <c r="AZ192" s="344"/>
      <c r="BA192" s="344"/>
      <c r="BB192" s="344"/>
      <c r="BC192" s="344"/>
      <c r="BD192" s="344"/>
      <c r="BE192" s="344"/>
      <c r="BF192" s="344"/>
      <c r="BG192" s="344"/>
      <c r="BH192" s="344"/>
      <c r="BI192" s="344"/>
      <c r="BJ192" s="344"/>
      <c r="BK192" s="344"/>
      <c r="BL192" s="344"/>
      <c r="BM192" s="344"/>
      <c r="BN192" s="344"/>
      <c r="BO192" s="344"/>
      <c r="BP192" s="344"/>
      <c r="BQ192" s="344"/>
      <c r="BR192" s="344"/>
      <c r="BS192" s="344"/>
      <c r="BT192" s="344"/>
      <c r="BU192" s="344"/>
      <c r="BV192" s="344"/>
      <c r="BW192" s="344"/>
      <c r="BX192" s="344"/>
      <c r="BY192" s="344"/>
      <c r="BZ192" s="345"/>
    </row>
    <row r="193" spans="2:78">
      <c r="B193" s="343"/>
      <c r="C193" s="344"/>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c r="AS193" s="344"/>
      <c r="AT193" s="344"/>
      <c r="AU193" s="344"/>
      <c r="AV193" s="344"/>
      <c r="AW193" s="344"/>
      <c r="AX193" s="344"/>
      <c r="AY193" s="344"/>
      <c r="AZ193" s="344"/>
      <c r="BA193" s="344"/>
      <c r="BB193" s="344"/>
      <c r="BC193" s="344"/>
      <c r="BD193" s="344"/>
      <c r="BE193" s="344"/>
      <c r="BF193" s="344"/>
      <c r="BG193" s="344"/>
      <c r="BH193" s="344"/>
      <c r="BI193" s="344"/>
      <c r="BJ193" s="344"/>
      <c r="BK193" s="344"/>
      <c r="BL193" s="344"/>
      <c r="BM193" s="344"/>
      <c r="BN193" s="344"/>
      <c r="BO193" s="344"/>
      <c r="BP193" s="344"/>
      <c r="BQ193" s="344"/>
      <c r="BR193" s="344"/>
      <c r="BS193" s="344"/>
      <c r="BT193" s="344"/>
      <c r="BU193" s="344"/>
      <c r="BV193" s="344"/>
      <c r="BW193" s="344"/>
      <c r="BX193" s="344"/>
      <c r="BY193" s="344"/>
      <c r="BZ193" s="345"/>
    </row>
    <row r="194" spans="2:78">
      <c r="B194" s="343"/>
      <c r="C194" s="344"/>
      <c r="D194" s="344"/>
      <c r="E194" s="344"/>
      <c r="F194" s="344"/>
      <c r="G194" s="344"/>
      <c r="H194" s="344"/>
      <c r="I194" s="344"/>
      <c r="J194" s="344"/>
      <c r="K194" s="344"/>
      <c r="L194" s="344"/>
      <c r="M194" s="344"/>
      <c r="N194" s="344"/>
      <c r="O194" s="344"/>
      <c r="P194" s="344"/>
      <c r="Q194" s="344"/>
      <c r="R194" s="344"/>
      <c r="S194" s="344"/>
      <c r="T194" s="344"/>
      <c r="U194" s="344"/>
      <c r="V194" s="344"/>
      <c r="W194" s="344"/>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c r="AS194" s="344"/>
      <c r="AT194" s="344"/>
      <c r="AU194" s="344"/>
      <c r="AV194" s="344"/>
      <c r="AW194" s="344"/>
      <c r="AX194" s="344"/>
      <c r="AY194" s="344"/>
      <c r="AZ194" s="344"/>
      <c r="BA194" s="344"/>
      <c r="BB194" s="344"/>
      <c r="BC194" s="344"/>
      <c r="BD194" s="344"/>
      <c r="BE194" s="344"/>
      <c r="BF194" s="344"/>
      <c r="BG194" s="344"/>
      <c r="BH194" s="344"/>
      <c r="BI194" s="344"/>
      <c r="BJ194" s="344"/>
      <c r="BK194" s="344"/>
      <c r="BL194" s="344"/>
      <c r="BM194" s="344"/>
      <c r="BN194" s="344"/>
      <c r="BO194" s="344"/>
      <c r="BP194" s="344"/>
      <c r="BQ194" s="344"/>
      <c r="BR194" s="344"/>
      <c r="BS194" s="344"/>
      <c r="BT194" s="344"/>
      <c r="BU194" s="344"/>
      <c r="BV194" s="344"/>
      <c r="BW194" s="344"/>
      <c r="BX194" s="344"/>
      <c r="BY194" s="344"/>
      <c r="BZ194" s="345"/>
    </row>
    <row r="195" spans="2:78">
      <c r="B195" s="343"/>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c r="AS195" s="344"/>
      <c r="AT195" s="344"/>
      <c r="AU195" s="344"/>
      <c r="AV195" s="344"/>
      <c r="AW195" s="344"/>
      <c r="AX195" s="344"/>
      <c r="AY195" s="344"/>
      <c r="AZ195" s="344"/>
      <c r="BA195" s="344"/>
      <c r="BB195" s="344"/>
      <c r="BC195" s="344"/>
      <c r="BD195" s="344"/>
      <c r="BE195" s="344"/>
      <c r="BF195" s="344"/>
      <c r="BG195" s="344"/>
      <c r="BH195" s="344"/>
      <c r="BI195" s="344"/>
      <c r="BJ195" s="344"/>
      <c r="BK195" s="344"/>
      <c r="BL195" s="344"/>
      <c r="BM195" s="344"/>
      <c r="BN195" s="344"/>
      <c r="BO195" s="344"/>
      <c r="BP195" s="344"/>
      <c r="BQ195" s="344"/>
      <c r="BR195" s="344"/>
      <c r="BS195" s="344"/>
      <c r="BT195" s="344"/>
      <c r="BU195" s="344"/>
      <c r="BV195" s="344"/>
      <c r="BW195" s="344"/>
      <c r="BX195" s="344"/>
      <c r="BY195" s="344"/>
      <c r="BZ195" s="345"/>
    </row>
    <row r="196" spans="2:78">
      <c r="B196" s="343"/>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c r="AS196" s="344"/>
      <c r="AT196" s="344"/>
      <c r="AU196" s="344"/>
      <c r="AV196" s="344"/>
      <c r="AW196" s="344"/>
      <c r="AX196" s="344"/>
      <c r="AY196" s="344"/>
      <c r="AZ196" s="344"/>
      <c r="BA196" s="344"/>
      <c r="BB196" s="344"/>
      <c r="BC196" s="344"/>
      <c r="BD196" s="344"/>
      <c r="BE196" s="344"/>
      <c r="BF196" s="344"/>
      <c r="BG196" s="344"/>
      <c r="BH196" s="344"/>
      <c r="BI196" s="344"/>
      <c r="BJ196" s="344"/>
      <c r="BK196" s="344"/>
      <c r="BL196" s="344"/>
      <c r="BM196" s="344"/>
      <c r="BN196" s="344"/>
      <c r="BO196" s="344"/>
      <c r="BP196" s="344"/>
      <c r="BQ196" s="344"/>
      <c r="BR196" s="344"/>
      <c r="BS196" s="344"/>
      <c r="BT196" s="344"/>
      <c r="BU196" s="344"/>
      <c r="BV196" s="344"/>
      <c r="BW196" s="344"/>
      <c r="BX196" s="344"/>
      <c r="BY196" s="344"/>
      <c r="BZ196" s="345"/>
    </row>
    <row r="197" spans="2:78">
      <c r="B197" s="343"/>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c r="AS197" s="344"/>
      <c r="AT197" s="344"/>
      <c r="AU197" s="344"/>
      <c r="AV197" s="344"/>
      <c r="AW197" s="344"/>
      <c r="AX197" s="344"/>
      <c r="AY197" s="344"/>
      <c r="AZ197" s="344"/>
      <c r="BA197" s="344"/>
      <c r="BB197" s="344"/>
      <c r="BC197" s="344"/>
      <c r="BD197" s="344"/>
      <c r="BE197" s="344"/>
      <c r="BF197" s="344"/>
      <c r="BG197" s="344"/>
      <c r="BH197" s="344"/>
      <c r="BI197" s="344"/>
      <c r="BJ197" s="344"/>
      <c r="BK197" s="344"/>
      <c r="BL197" s="344"/>
      <c r="BM197" s="344"/>
      <c r="BN197" s="344"/>
      <c r="BO197" s="344"/>
      <c r="BP197" s="344"/>
      <c r="BQ197" s="344"/>
      <c r="BR197" s="344"/>
      <c r="BS197" s="344"/>
      <c r="BT197" s="344"/>
      <c r="BU197" s="344"/>
      <c r="BV197" s="344"/>
      <c r="BW197" s="344"/>
      <c r="BX197" s="344"/>
      <c r="BY197" s="344"/>
      <c r="BZ197" s="345"/>
    </row>
    <row r="198" spans="2:78">
      <c r="B198" s="343"/>
      <c r="C198" s="344"/>
      <c r="D198" s="344"/>
      <c r="E198" s="344"/>
      <c r="F198" s="344"/>
      <c r="G198" s="344"/>
      <c r="H198" s="344"/>
      <c r="I198" s="344"/>
      <c r="J198" s="344"/>
      <c r="K198" s="344"/>
      <c r="L198" s="344"/>
      <c r="M198" s="344"/>
      <c r="N198" s="344"/>
      <c r="O198" s="344"/>
      <c r="P198" s="344"/>
      <c r="Q198" s="344"/>
      <c r="R198" s="344"/>
      <c r="S198" s="344"/>
      <c r="T198" s="344"/>
      <c r="U198" s="344"/>
      <c r="V198" s="344"/>
      <c r="W198" s="344"/>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4"/>
      <c r="AY198" s="344"/>
      <c r="AZ198" s="344"/>
      <c r="BA198" s="344"/>
      <c r="BB198" s="344"/>
      <c r="BC198" s="344"/>
      <c r="BD198" s="344"/>
      <c r="BE198" s="344"/>
      <c r="BF198" s="344"/>
      <c r="BG198" s="344"/>
      <c r="BH198" s="344"/>
      <c r="BI198" s="344"/>
      <c r="BJ198" s="344"/>
      <c r="BK198" s="344"/>
      <c r="BL198" s="344"/>
      <c r="BM198" s="344"/>
      <c r="BN198" s="344"/>
      <c r="BO198" s="344"/>
      <c r="BP198" s="344"/>
      <c r="BQ198" s="344"/>
      <c r="BR198" s="344"/>
      <c r="BS198" s="344"/>
      <c r="BT198" s="344"/>
      <c r="BU198" s="344"/>
      <c r="BV198" s="344"/>
      <c r="BW198" s="344"/>
      <c r="BX198" s="344"/>
      <c r="BY198" s="344"/>
      <c r="BZ198" s="345"/>
    </row>
    <row r="199" spans="2:78">
      <c r="B199" s="343"/>
      <c r="C199" s="344"/>
      <c r="D199" s="344"/>
      <c r="E199" s="344"/>
      <c r="F199" s="344"/>
      <c r="G199" s="344"/>
      <c r="H199" s="344"/>
      <c r="I199" s="344"/>
      <c r="J199" s="344"/>
      <c r="K199" s="344"/>
      <c r="L199" s="344"/>
      <c r="M199" s="344"/>
      <c r="N199" s="344"/>
      <c r="O199" s="344"/>
      <c r="P199" s="344"/>
      <c r="Q199" s="344"/>
      <c r="R199" s="344"/>
      <c r="S199" s="344"/>
      <c r="T199" s="344"/>
      <c r="U199" s="344"/>
      <c r="V199" s="344"/>
      <c r="W199" s="344"/>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c r="AS199" s="344"/>
      <c r="AT199" s="344"/>
      <c r="AU199" s="344"/>
      <c r="AV199" s="344"/>
      <c r="AW199" s="344"/>
      <c r="AX199" s="344"/>
      <c r="AY199" s="344"/>
      <c r="AZ199" s="344"/>
      <c r="BA199" s="344"/>
      <c r="BB199" s="344"/>
      <c r="BC199" s="344"/>
      <c r="BD199" s="344"/>
      <c r="BE199" s="344"/>
      <c r="BF199" s="344"/>
      <c r="BG199" s="344"/>
      <c r="BH199" s="344"/>
      <c r="BI199" s="344"/>
      <c r="BJ199" s="344"/>
      <c r="BK199" s="344"/>
      <c r="BL199" s="344"/>
      <c r="BM199" s="344"/>
      <c r="BN199" s="344"/>
      <c r="BO199" s="344"/>
      <c r="BP199" s="344"/>
      <c r="BQ199" s="344"/>
      <c r="BR199" s="344"/>
      <c r="BS199" s="344"/>
      <c r="BT199" s="344"/>
      <c r="BU199" s="344"/>
      <c r="BV199" s="344"/>
      <c r="BW199" s="344"/>
      <c r="BX199" s="344"/>
      <c r="BY199" s="344"/>
      <c r="BZ199" s="345"/>
    </row>
    <row r="200" spans="2:78">
      <c r="B200" s="343"/>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c r="AS200" s="344"/>
      <c r="AT200" s="344"/>
      <c r="AU200" s="344"/>
      <c r="AV200" s="344"/>
      <c r="AW200" s="344"/>
      <c r="AX200" s="344"/>
      <c r="AY200" s="344"/>
      <c r="AZ200" s="344"/>
      <c r="BA200" s="344"/>
      <c r="BB200" s="344"/>
      <c r="BC200" s="344"/>
      <c r="BD200" s="344"/>
      <c r="BE200" s="344"/>
      <c r="BF200" s="344"/>
      <c r="BG200" s="344"/>
      <c r="BH200" s="344"/>
      <c r="BI200" s="344"/>
      <c r="BJ200" s="344"/>
      <c r="BK200" s="344"/>
      <c r="BL200" s="344"/>
      <c r="BM200" s="344"/>
      <c r="BN200" s="344"/>
      <c r="BO200" s="344"/>
      <c r="BP200" s="344"/>
      <c r="BQ200" s="344"/>
      <c r="BR200" s="344"/>
      <c r="BS200" s="344"/>
      <c r="BT200" s="344"/>
      <c r="BU200" s="344"/>
      <c r="BV200" s="344"/>
      <c r="BW200" s="344"/>
      <c r="BX200" s="344"/>
      <c r="BY200" s="344"/>
      <c r="BZ200" s="345"/>
    </row>
    <row r="201" spans="2:78">
      <c r="B201" s="343"/>
      <c r="C201" s="344"/>
      <c r="D201" s="344"/>
      <c r="E201" s="344"/>
      <c r="F201" s="344"/>
      <c r="G201" s="344"/>
      <c r="H201" s="344"/>
      <c r="I201" s="344"/>
      <c r="J201" s="344"/>
      <c r="K201" s="344"/>
      <c r="L201" s="344"/>
      <c r="M201" s="344"/>
      <c r="N201" s="344"/>
      <c r="O201" s="344"/>
      <c r="P201" s="344"/>
      <c r="Q201" s="344"/>
      <c r="R201" s="344"/>
      <c r="S201" s="344"/>
      <c r="T201" s="344"/>
      <c r="U201" s="344"/>
      <c r="V201" s="344"/>
      <c r="W201" s="34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c r="AS201" s="344"/>
      <c r="AT201" s="344"/>
      <c r="AU201" s="344"/>
      <c r="AV201" s="344"/>
      <c r="AW201" s="344"/>
      <c r="AX201" s="344"/>
      <c r="AY201" s="344"/>
      <c r="AZ201" s="344"/>
      <c r="BA201" s="344"/>
      <c r="BB201" s="344"/>
      <c r="BC201" s="344"/>
      <c r="BD201" s="344"/>
      <c r="BE201" s="344"/>
      <c r="BF201" s="344"/>
      <c r="BG201" s="344"/>
      <c r="BH201" s="344"/>
      <c r="BI201" s="344"/>
      <c r="BJ201" s="344"/>
      <c r="BK201" s="344"/>
      <c r="BL201" s="344"/>
      <c r="BM201" s="344"/>
      <c r="BN201" s="344"/>
      <c r="BO201" s="344"/>
      <c r="BP201" s="344"/>
      <c r="BQ201" s="344"/>
      <c r="BR201" s="344"/>
      <c r="BS201" s="344"/>
      <c r="BT201" s="344"/>
      <c r="BU201" s="344"/>
      <c r="BV201" s="344"/>
      <c r="BW201" s="344"/>
      <c r="BX201" s="344"/>
      <c r="BY201" s="344"/>
      <c r="BZ201" s="345"/>
    </row>
    <row r="202" spans="2:78">
      <c r="B202" s="343"/>
      <c r="C202" s="344"/>
      <c r="D202" s="344"/>
      <c r="E202" s="344"/>
      <c r="F202" s="344"/>
      <c r="G202" s="344"/>
      <c r="H202" s="344"/>
      <c r="I202" s="344"/>
      <c r="J202" s="344"/>
      <c r="K202" s="344"/>
      <c r="L202" s="344"/>
      <c r="M202" s="344"/>
      <c r="N202" s="344"/>
      <c r="O202" s="344"/>
      <c r="P202" s="344"/>
      <c r="Q202" s="344"/>
      <c r="R202" s="344"/>
      <c r="S202" s="344"/>
      <c r="T202" s="344"/>
      <c r="U202" s="344"/>
      <c r="V202" s="344"/>
      <c r="W202" s="344"/>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c r="AS202" s="344"/>
      <c r="AT202" s="344"/>
      <c r="AU202" s="344"/>
      <c r="AV202" s="344"/>
      <c r="AW202" s="344"/>
      <c r="AX202" s="344"/>
      <c r="AY202" s="344"/>
      <c r="AZ202" s="344"/>
      <c r="BA202" s="344"/>
      <c r="BB202" s="344"/>
      <c r="BC202" s="344"/>
      <c r="BD202" s="344"/>
      <c r="BE202" s="344"/>
      <c r="BF202" s="344"/>
      <c r="BG202" s="344"/>
      <c r="BH202" s="344"/>
      <c r="BI202" s="344"/>
      <c r="BJ202" s="344"/>
      <c r="BK202" s="344"/>
      <c r="BL202" s="344"/>
      <c r="BM202" s="344"/>
      <c r="BN202" s="344"/>
      <c r="BO202" s="344"/>
      <c r="BP202" s="344"/>
      <c r="BQ202" s="344"/>
      <c r="BR202" s="344"/>
      <c r="BS202" s="344"/>
      <c r="BT202" s="344"/>
      <c r="BU202" s="344"/>
      <c r="BV202" s="344"/>
      <c r="BW202" s="344"/>
      <c r="BX202" s="344"/>
      <c r="BY202" s="344"/>
      <c r="BZ202" s="345"/>
    </row>
    <row r="203" spans="2:78">
      <c r="B203" s="343"/>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c r="AS203" s="344"/>
      <c r="AT203" s="344"/>
      <c r="AU203" s="344"/>
      <c r="AV203" s="344"/>
      <c r="AW203" s="344"/>
      <c r="AX203" s="344"/>
      <c r="AY203" s="344"/>
      <c r="AZ203" s="344"/>
      <c r="BA203" s="344"/>
      <c r="BB203" s="344"/>
      <c r="BC203" s="344"/>
      <c r="BD203" s="344"/>
      <c r="BE203" s="344"/>
      <c r="BF203" s="344"/>
      <c r="BG203" s="344"/>
      <c r="BH203" s="344"/>
      <c r="BI203" s="344"/>
      <c r="BJ203" s="344"/>
      <c r="BK203" s="344"/>
      <c r="BL203" s="344"/>
      <c r="BM203" s="344"/>
      <c r="BN203" s="344"/>
      <c r="BO203" s="344"/>
      <c r="BP203" s="344"/>
      <c r="BQ203" s="344"/>
      <c r="BR203" s="344"/>
      <c r="BS203" s="344"/>
      <c r="BT203" s="344"/>
      <c r="BU203" s="344"/>
      <c r="BV203" s="344"/>
      <c r="BW203" s="344"/>
      <c r="BX203" s="344"/>
      <c r="BY203" s="344"/>
      <c r="BZ203" s="345"/>
    </row>
    <row r="204" spans="2:78">
      <c r="B204" s="343"/>
      <c r="C204" s="344"/>
      <c r="D204" s="344"/>
      <c r="E204" s="344"/>
      <c r="F204" s="344"/>
      <c r="G204" s="344"/>
      <c r="H204" s="344"/>
      <c r="I204" s="344"/>
      <c r="J204" s="344"/>
      <c r="K204" s="344"/>
      <c r="L204" s="344"/>
      <c r="M204" s="344"/>
      <c r="N204" s="344"/>
      <c r="O204" s="344"/>
      <c r="P204" s="344"/>
      <c r="Q204" s="344"/>
      <c r="R204" s="344"/>
      <c r="S204" s="344"/>
      <c r="T204" s="344"/>
      <c r="U204" s="344"/>
      <c r="V204" s="344"/>
      <c r="W204" s="344"/>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c r="AS204" s="344"/>
      <c r="AT204" s="344"/>
      <c r="AU204" s="344"/>
      <c r="AV204" s="344"/>
      <c r="AW204" s="344"/>
      <c r="AX204" s="344"/>
      <c r="AY204" s="344"/>
      <c r="AZ204" s="344"/>
      <c r="BA204" s="344"/>
      <c r="BB204" s="344"/>
      <c r="BC204" s="344"/>
      <c r="BD204" s="344"/>
      <c r="BE204" s="344"/>
      <c r="BF204" s="344"/>
      <c r="BG204" s="344"/>
      <c r="BH204" s="344"/>
      <c r="BI204" s="344"/>
      <c r="BJ204" s="344"/>
      <c r="BK204" s="344"/>
      <c r="BL204" s="344"/>
      <c r="BM204" s="344"/>
      <c r="BN204" s="344"/>
      <c r="BO204" s="344"/>
      <c r="BP204" s="344"/>
      <c r="BQ204" s="344"/>
      <c r="BR204" s="344"/>
      <c r="BS204" s="344"/>
      <c r="BT204" s="344"/>
      <c r="BU204" s="344"/>
      <c r="BV204" s="344"/>
      <c r="BW204" s="344"/>
      <c r="BX204" s="344"/>
      <c r="BY204" s="344"/>
      <c r="BZ204" s="345"/>
    </row>
    <row r="205" spans="2:78">
      <c r="B205" s="343"/>
      <c r="C205" s="344"/>
      <c r="D205" s="344"/>
      <c r="E205" s="344"/>
      <c r="F205" s="344"/>
      <c r="G205" s="344"/>
      <c r="H205" s="344"/>
      <c r="I205" s="344"/>
      <c r="J205" s="344"/>
      <c r="K205" s="344"/>
      <c r="L205" s="344"/>
      <c r="M205" s="344"/>
      <c r="N205" s="344"/>
      <c r="O205" s="344"/>
      <c r="P205" s="344"/>
      <c r="Q205" s="344"/>
      <c r="R205" s="344"/>
      <c r="S205" s="344"/>
      <c r="T205" s="344"/>
      <c r="U205" s="344"/>
      <c r="V205" s="344"/>
      <c r="W205" s="344"/>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c r="AS205" s="344"/>
      <c r="AT205" s="344"/>
      <c r="AU205" s="344"/>
      <c r="AV205" s="344"/>
      <c r="AW205" s="344"/>
      <c r="AX205" s="344"/>
      <c r="AY205" s="344"/>
      <c r="AZ205" s="344"/>
      <c r="BA205" s="344"/>
      <c r="BB205" s="344"/>
      <c r="BC205" s="344"/>
      <c r="BD205" s="344"/>
      <c r="BE205" s="344"/>
      <c r="BF205" s="344"/>
      <c r="BG205" s="344"/>
      <c r="BH205" s="344"/>
      <c r="BI205" s="344"/>
      <c r="BJ205" s="344"/>
      <c r="BK205" s="344"/>
      <c r="BL205" s="344"/>
      <c r="BM205" s="344"/>
      <c r="BN205" s="344"/>
      <c r="BO205" s="344"/>
      <c r="BP205" s="344"/>
      <c r="BQ205" s="344"/>
      <c r="BR205" s="344"/>
      <c r="BS205" s="344"/>
      <c r="BT205" s="344"/>
      <c r="BU205" s="344"/>
      <c r="BV205" s="344"/>
      <c r="BW205" s="344"/>
      <c r="BX205" s="344"/>
      <c r="BY205" s="344"/>
      <c r="BZ205" s="345"/>
    </row>
    <row r="206" spans="2:78">
      <c r="B206" s="343"/>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c r="AS206" s="344"/>
      <c r="AT206" s="344"/>
      <c r="AU206" s="344"/>
      <c r="AV206" s="344"/>
      <c r="AW206" s="344"/>
      <c r="AX206" s="344"/>
      <c r="AY206" s="344"/>
      <c r="AZ206" s="344"/>
      <c r="BA206" s="344"/>
      <c r="BB206" s="344"/>
      <c r="BC206" s="344"/>
      <c r="BD206" s="344"/>
      <c r="BE206" s="344"/>
      <c r="BF206" s="344"/>
      <c r="BG206" s="344"/>
      <c r="BH206" s="344"/>
      <c r="BI206" s="344"/>
      <c r="BJ206" s="344"/>
      <c r="BK206" s="344"/>
      <c r="BL206" s="344"/>
      <c r="BM206" s="344"/>
      <c r="BN206" s="344"/>
      <c r="BO206" s="344"/>
      <c r="BP206" s="344"/>
      <c r="BQ206" s="344"/>
      <c r="BR206" s="344"/>
      <c r="BS206" s="344"/>
      <c r="BT206" s="344"/>
      <c r="BU206" s="344"/>
      <c r="BV206" s="344"/>
      <c r="BW206" s="344"/>
      <c r="BX206" s="344"/>
      <c r="BY206" s="344"/>
      <c r="BZ206" s="345"/>
    </row>
    <row r="207" spans="2:78" ht="19.5" thickBot="1">
      <c r="B207" s="398"/>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c r="AG207" s="399"/>
      <c r="AH207" s="399"/>
      <c r="AI207" s="399"/>
      <c r="AJ207" s="399"/>
      <c r="AK207" s="399"/>
      <c r="AL207" s="399"/>
      <c r="AM207" s="399"/>
      <c r="AN207" s="399"/>
      <c r="AO207" s="399"/>
      <c r="AP207" s="399"/>
      <c r="AQ207" s="399"/>
      <c r="AR207" s="399"/>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400"/>
    </row>
    <row r="208" spans="2:78" ht="19.5" thickBot="1">
      <c r="B208" s="346" t="s">
        <v>22</v>
      </c>
      <c r="C208" s="347"/>
      <c r="D208" s="347"/>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c r="AE208" s="347"/>
      <c r="AF208" s="347"/>
      <c r="AG208" s="347"/>
      <c r="AH208" s="347"/>
      <c r="AI208" s="347"/>
      <c r="AJ208" s="347"/>
      <c r="AK208" s="347"/>
      <c r="AL208" s="347"/>
      <c r="AM208" s="347"/>
      <c r="AN208" s="347"/>
      <c r="AO208" s="347"/>
      <c r="AP208" s="347"/>
      <c r="AQ208" s="347"/>
      <c r="AR208" s="347"/>
      <c r="AS208" s="347"/>
      <c r="AT208" s="347"/>
      <c r="AU208" s="347"/>
      <c r="AV208" s="347"/>
      <c r="AW208" s="347"/>
      <c r="AX208" s="347"/>
      <c r="AY208" s="347"/>
      <c r="AZ208" s="347"/>
      <c r="BA208" s="347"/>
      <c r="BB208" s="347"/>
      <c r="BC208" s="347"/>
      <c r="BD208" s="347"/>
      <c r="BE208" s="347"/>
      <c r="BF208" s="347"/>
      <c r="BG208" s="347"/>
      <c r="BH208" s="347"/>
      <c r="BI208" s="347"/>
      <c r="BJ208" s="347"/>
      <c r="BK208" s="347"/>
      <c r="BL208" s="347"/>
      <c r="BM208" s="347"/>
      <c r="BN208" s="347"/>
      <c r="BO208" s="347"/>
      <c r="BP208" s="347"/>
      <c r="BQ208" s="347"/>
      <c r="BR208" s="347"/>
      <c r="BS208" s="347"/>
      <c r="BT208" s="347"/>
      <c r="BU208" s="347"/>
      <c r="BV208" s="347"/>
      <c r="BW208" s="347"/>
      <c r="BX208" s="347"/>
      <c r="BY208" s="347"/>
      <c r="BZ208" s="348"/>
    </row>
    <row r="209" spans="2:78">
      <c r="B209" s="238"/>
      <c r="C209" s="216" t="s">
        <v>59</v>
      </c>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216"/>
      <c r="BG209" s="216"/>
      <c r="BH209" s="216"/>
      <c r="BI209" s="216"/>
      <c r="BJ209" s="216"/>
      <c r="BK209" s="216"/>
      <c r="BL209" s="216"/>
      <c r="BM209" s="216"/>
      <c r="BN209" s="216"/>
      <c r="BO209" s="216"/>
      <c r="BP209" s="216"/>
      <c r="BQ209" s="216"/>
      <c r="BR209" s="216"/>
      <c r="BS209" s="216"/>
      <c r="BT209" s="216"/>
      <c r="BU209" s="216"/>
      <c r="BV209" s="216"/>
      <c r="BW209" s="216"/>
      <c r="BX209" s="216"/>
      <c r="BY209" s="216"/>
      <c r="BZ209" s="239"/>
    </row>
    <row r="210" spans="2:78" ht="15" customHeight="1">
      <c r="B210" s="251"/>
      <c r="C210" s="252"/>
      <c r="D210" s="252"/>
      <c r="E210" s="252"/>
      <c r="F210" s="252"/>
      <c r="G210" s="252"/>
      <c r="H210" s="252"/>
      <c r="I210" s="252"/>
      <c r="J210" s="252"/>
      <c r="K210" s="252"/>
      <c r="L210" s="252"/>
      <c r="M210" s="433" t="s">
        <v>187</v>
      </c>
      <c r="N210" s="434"/>
      <c r="O210" s="434"/>
      <c r="P210" s="434"/>
      <c r="Q210" s="434"/>
      <c r="R210" s="434"/>
      <c r="S210" s="434"/>
      <c r="T210" s="435"/>
      <c r="U210" s="439" t="s">
        <v>189</v>
      </c>
      <c r="V210" s="440"/>
      <c r="W210" s="440"/>
      <c r="X210" s="440"/>
      <c r="Y210" s="440"/>
      <c r="Z210" s="440"/>
      <c r="AA210" s="440"/>
      <c r="AB210" s="440"/>
      <c r="AC210" s="440"/>
      <c r="AD210" s="440"/>
      <c r="AE210" s="440"/>
      <c r="AF210" s="440"/>
      <c r="AG210" s="440"/>
      <c r="AH210" s="441"/>
      <c r="AI210" s="439" t="s">
        <v>190</v>
      </c>
      <c r="AJ210" s="440"/>
      <c r="AK210" s="440"/>
      <c r="AL210" s="440"/>
      <c r="AM210" s="440"/>
      <c r="AN210" s="440"/>
      <c r="AO210" s="440"/>
      <c r="AP210" s="440"/>
      <c r="AQ210" s="440"/>
      <c r="AR210" s="440"/>
      <c r="AS210" s="440"/>
      <c r="AT210" s="440"/>
      <c r="AU210" s="440"/>
      <c r="AV210" s="441"/>
      <c r="AW210" s="445" t="s">
        <v>191</v>
      </c>
      <c r="AX210" s="446"/>
      <c r="AY210" s="446"/>
      <c r="AZ210" s="446"/>
      <c r="BA210" s="446"/>
      <c r="BB210" s="446"/>
      <c r="BC210" s="446"/>
      <c r="BD210" s="446"/>
      <c r="BE210" s="446"/>
      <c r="BF210" s="446"/>
      <c r="BG210" s="446"/>
      <c r="BH210" s="446"/>
      <c r="BI210" s="446"/>
      <c r="BJ210" s="446"/>
      <c r="BK210" s="446"/>
      <c r="BL210" s="446"/>
      <c r="BM210" s="446"/>
      <c r="BN210" s="446"/>
      <c r="BO210" s="446"/>
      <c r="BP210" s="446"/>
      <c r="BQ210" s="446"/>
      <c r="BR210" s="446"/>
      <c r="BS210" s="446"/>
      <c r="BT210" s="446"/>
      <c r="BU210" s="446"/>
      <c r="BV210" s="446"/>
      <c r="BW210" s="446"/>
      <c r="BX210" s="446"/>
      <c r="BY210" s="446"/>
      <c r="BZ210" s="447"/>
    </row>
    <row r="211" spans="2:78" ht="20.25" customHeight="1">
      <c r="B211" s="251"/>
      <c r="C211" s="252"/>
      <c r="D211" s="252"/>
      <c r="E211" s="252"/>
      <c r="F211" s="252"/>
      <c r="G211" s="252"/>
      <c r="H211" s="252"/>
      <c r="I211" s="252"/>
      <c r="J211" s="252"/>
      <c r="K211" s="252"/>
      <c r="L211" s="252"/>
      <c r="M211" s="436"/>
      <c r="N211" s="437"/>
      <c r="O211" s="437"/>
      <c r="P211" s="437"/>
      <c r="Q211" s="437"/>
      <c r="R211" s="437"/>
      <c r="S211" s="437"/>
      <c r="T211" s="438"/>
      <c r="U211" s="442"/>
      <c r="V211" s="443"/>
      <c r="W211" s="443"/>
      <c r="X211" s="443"/>
      <c r="Y211" s="443"/>
      <c r="Z211" s="443"/>
      <c r="AA211" s="443"/>
      <c r="AB211" s="444"/>
      <c r="AC211" s="439" t="s">
        <v>188</v>
      </c>
      <c r="AD211" s="440"/>
      <c r="AE211" s="440"/>
      <c r="AF211" s="440"/>
      <c r="AG211" s="440"/>
      <c r="AH211" s="441"/>
      <c r="AI211" s="442"/>
      <c r="AJ211" s="443"/>
      <c r="AK211" s="443"/>
      <c r="AL211" s="443"/>
      <c r="AM211" s="443"/>
      <c r="AN211" s="443"/>
      <c r="AO211" s="443"/>
      <c r="AP211" s="444"/>
      <c r="AQ211" s="439" t="s">
        <v>188</v>
      </c>
      <c r="AR211" s="440"/>
      <c r="AS211" s="440"/>
      <c r="AT211" s="440"/>
      <c r="AU211" s="440"/>
      <c r="AV211" s="441"/>
      <c r="AW211" s="448"/>
      <c r="AX211" s="449"/>
      <c r="AY211" s="449"/>
      <c r="AZ211" s="449"/>
      <c r="BA211" s="449"/>
      <c r="BB211" s="449"/>
      <c r="BC211" s="449"/>
      <c r="BD211" s="449"/>
      <c r="BE211" s="449"/>
      <c r="BF211" s="449"/>
      <c r="BG211" s="449"/>
      <c r="BH211" s="449"/>
      <c r="BI211" s="449"/>
      <c r="BJ211" s="449"/>
      <c r="BK211" s="449"/>
      <c r="BL211" s="449"/>
      <c r="BM211" s="449"/>
      <c r="BN211" s="449"/>
      <c r="BO211" s="449"/>
      <c r="BP211" s="449"/>
      <c r="BQ211" s="449"/>
      <c r="BR211" s="449"/>
      <c r="BS211" s="449"/>
      <c r="BT211" s="449"/>
      <c r="BU211" s="449"/>
      <c r="BV211" s="449"/>
      <c r="BW211" s="449"/>
      <c r="BX211" s="449"/>
      <c r="BY211" s="449"/>
      <c r="BZ211" s="450"/>
    </row>
    <row r="212" spans="2:78" ht="17.25" customHeight="1">
      <c r="B212" s="397"/>
      <c r="C212" s="344"/>
      <c r="D212" s="344"/>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c r="AS212" s="344"/>
      <c r="AT212" s="344"/>
      <c r="AU212" s="344"/>
      <c r="AV212" s="344"/>
      <c r="AW212" s="344"/>
      <c r="AX212" s="344"/>
      <c r="AY212" s="344"/>
      <c r="AZ212" s="344"/>
      <c r="BA212" s="344"/>
      <c r="BB212" s="344"/>
      <c r="BC212" s="344"/>
      <c r="BD212" s="344"/>
      <c r="BE212" s="344"/>
      <c r="BF212" s="344"/>
      <c r="BG212" s="344"/>
      <c r="BH212" s="344"/>
      <c r="BI212" s="344"/>
      <c r="BJ212" s="344"/>
      <c r="BK212" s="344"/>
      <c r="BL212" s="344"/>
      <c r="BM212" s="344"/>
      <c r="BN212" s="344"/>
      <c r="BO212" s="344"/>
      <c r="BP212" s="344"/>
      <c r="BQ212" s="344"/>
      <c r="BR212" s="344"/>
      <c r="BS212" s="344"/>
      <c r="BT212" s="344"/>
      <c r="BU212" s="344"/>
      <c r="BV212" s="344"/>
      <c r="BW212" s="344"/>
      <c r="BX212" s="344"/>
      <c r="BY212" s="344"/>
      <c r="BZ212" s="345"/>
    </row>
    <row r="213" spans="2:78" ht="17.25" customHeight="1">
      <c r="B213" s="343"/>
      <c r="C213" s="344"/>
      <c r="D213" s="344"/>
      <c r="E213" s="344"/>
      <c r="F213" s="344"/>
      <c r="G213" s="344"/>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4"/>
      <c r="AY213" s="344"/>
      <c r="AZ213" s="344"/>
      <c r="BA213" s="344"/>
      <c r="BB213" s="344"/>
      <c r="BC213" s="344"/>
      <c r="BD213" s="344"/>
      <c r="BE213" s="344"/>
      <c r="BF213" s="344"/>
      <c r="BG213" s="344"/>
      <c r="BH213" s="344"/>
      <c r="BI213" s="344"/>
      <c r="BJ213" s="344"/>
      <c r="BK213" s="344"/>
      <c r="BL213" s="344"/>
      <c r="BM213" s="344"/>
      <c r="BN213" s="344"/>
      <c r="BO213" s="344"/>
      <c r="BP213" s="344"/>
      <c r="BQ213" s="344"/>
      <c r="BR213" s="344"/>
      <c r="BS213" s="344"/>
      <c r="BT213" s="344"/>
      <c r="BU213" s="344"/>
      <c r="BV213" s="344"/>
      <c r="BW213" s="344"/>
      <c r="BX213" s="344"/>
      <c r="BY213" s="344"/>
      <c r="BZ213" s="345"/>
    </row>
    <row r="214" spans="2:78" ht="17.25" customHeight="1">
      <c r="B214" s="343"/>
      <c r="C214" s="344"/>
      <c r="D214" s="344"/>
      <c r="E214" s="344"/>
      <c r="F214" s="344"/>
      <c r="G214" s="344"/>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4"/>
      <c r="AY214" s="344"/>
      <c r="AZ214" s="344"/>
      <c r="BA214" s="344"/>
      <c r="BB214" s="344"/>
      <c r="BC214" s="344"/>
      <c r="BD214" s="344"/>
      <c r="BE214" s="344"/>
      <c r="BF214" s="344"/>
      <c r="BG214" s="344"/>
      <c r="BH214" s="344"/>
      <c r="BI214" s="344"/>
      <c r="BJ214" s="344"/>
      <c r="BK214" s="344"/>
      <c r="BL214" s="344"/>
      <c r="BM214" s="344"/>
      <c r="BN214" s="344"/>
      <c r="BO214" s="344"/>
      <c r="BP214" s="344"/>
      <c r="BQ214" s="344"/>
      <c r="BR214" s="344"/>
      <c r="BS214" s="344"/>
      <c r="BT214" s="344"/>
      <c r="BU214" s="344"/>
      <c r="BV214" s="344"/>
      <c r="BW214" s="344"/>
      <c r="BX214" s="344"/>
      <c r="BY214" s="344"/>
      <c r="BZ214" s="345"/>
    </row>
    <row r="215" spans="2:78" ht="17.25" customHeight="1">
      <c r="B215" s="343"/>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c r="AS215" s="344"/>
      <c r="AT215" s="344"/>
      <c r="AU215" s="344"/>
      <c r="AV215" s="344"/>
      <c r="AW215" s="344"/>
      <c r="AX215" s="344"/>
      <c r="AY215" s="344"/>
      <c r="AZ215" s="344"/>
      <c r="BA215" s="344"/>
      <c r="BB215" s="344"/>
      <c r="BC215" s="344"/>
      <c r="BD215" s="344"/>
      <c r="BE215" s="344"/>
      <c r="BF215" s="344"/>
      <c r="BG215" s="344"/>
      <c r="BH215" s="344"/>
      <c r="BI215" s="344"/>
      <c r="BJ215" s="344"/>
      <c r="BK215" s="344"/>
      <c r="BL215" s="344"/>
      <c r="BM215" s="344"/>
      <c r="BN215" s="344"/>
      <c r="BO215" s="344"/>
      <c r="BP215" s="344"/>
      <c r="BQ215" s="344"/>
      <c r="BR215" s="344"/>
      <c r="BS215" s="344"/>
      <c r="BT215" s="344"/>
      <c r="BU215" s="344"/>
      <c r="BV215" s="344"/>
      <c r="BW215" s="344"/>
      <c r="BX215" s="344"/>
      <c r="BY215" s="344"/>
      <c r="BZ215" s="345"/>
    </row>
    <row r="216" spans="2:78" ht="17.25" customHeight="1">
      <c r="B216" s="343"/>
      <c r="C216" s="344"/>
      <c r="D216" s="344"/>
      <c r="E216" s="344"/>
      <c r="F216" s="344"/>
      <c r="G216" s="344"/>
      <c r="H216" s="344"/>
      <c r="I216" s="344"/>
      <c r="J216" s="344"/>
      <c r="K216" s="344"/>
      <c r="L216" s="344"/>
      <c r="M216" s="344"/>
      <c r="N216" s="344"/>
      <c r="O216" s="344"/>
      <c r="P216" s="344"/>
      <c r="Q216" s="344"/>
      <c r="R216" s="344"/>
      <c r="S216" s="344"/>
      <c r="T216" s="344"/>
      <c r="U216" s="344"/>
      <c r="V216" s="344"/>
      <c r="W216" s="34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c r="AS216" s="344"/>
      <c r="AT216" s="344"/>
      <c r="AU216" s="344"/>
      <c r="AV216" s="344"/>
      <c r="AW216" s="344"/>
      <c r="AX216" s="344"/>
      <c r="AY216" s="344"/>
      <c r="AZ216" s="344"/>
      <c r="BA216" s="344"/>
      <c r="BB216" s="344"/>
      <c r="BC216" s="344"/>
      <c r="BD216" s="344"/>
      <c r="BE216" s="344"/>
      <c r="BF216" s="344"/>
      <c r="BG216" s="344"/>
      <c r="BH216" s="344"/>
      <c r="BI216" s="344"/>
      <c r="BJ216" s="344"/>
      <c r="BK216" s="344"/>
      <c r="BL216" s="344"/>
      <c r="BM216" s="344"/>
      <c r="BN216" s="344"/>
      <c r="BO216" s="344"/>
      <c r="BP216" s="344"/>
      <c r="BQ216" s="344"/>
      <c r="BR216" s="344"/>
      <c r="BS216" s="344"/>
      <c r="BT216" s="344"/>
      <c r="BU216" s="344"/>
      <c r="BV216" s="344"/>
      <c r="BW216" s="344"/>
      <c r="BX216" s="344"/>
      <c r="BY216" s="344"/>
      <c r="BZ216" s="345"/>
    </row>
    <row r="217" spans="2:78" ht="17.25" customHeight="1">
      <c r="B217" s="343"/>
      <c r="C217" s="344"/>
      <c r="D217" s="344"/>
      <c r="E217" s="344"/>
      <c r="F217" s="344"/>
      <c r="G217" s="344"/>
      <c r="H217" s="344"/>
      <c r="I217" s="344"/>
      <c r="J217" s="344"/>
      <c r="K217" s="344"/>
      <c r="L217" s="344"/>
      <c r="M217" s="344"/>
      <c r="N217" s="344"/>
      <c r="O217" s="344"/>
      <c r="P217" s="344"/>
      <c r="Q217" s="344"/>
      <c r="R217" s="344"/>
      <c r="S217" s="344"/>
      <c r="T217" s="344"/>
      <c r="U217" s="344"/>
      <c r="V217" s="344"/>
      <c r="W217" s="34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c r="AS217" s="344"/>
      <c r="AT217" s="344"/>
      <c r="AU217" s="344"/>
      <c r="AV217" s="344"/>
      <c r="AW217" s="344"/>
      <c r="AX217" s="344"/>
      <c r="AY217" s="344"/>
      <c r="AZ217" s="344"/>
      <c r="BA217" s="344"/>
      <c r="BB217" s="344"/>
      <c r="BC217" s="344"/>
      <c r="BD217" s="344"/>
      <c r="BE217" s="344"/>
      <c r="BF217" s="344"/>
      <c r="BG217" s="344"/>
      <c r="BH217" s="344"/>
      <c r="BI217" s="344"/>
      <c r="BJ217" s="344"/>
      <c r="BK217" s="344"/>
      <c r="BL217" s="344"/>
      <c r="BM217" s="344"/>
      <c r="BN217" s="344"/>
      <c r="BO217" s="344"/>
      <c r="BP217" s="344"/>
      <c r="BQ217" s="344"/>
      <c r="BR217" s="344"/>
      <c r="BS217" s="344"/>
      <c r="BT217" s="344"/>
      <c r="BU217" s="344"/>
      <c r="BV217" s="344"/>
      <c r="BW217" s="344"/>
      <c r="BX217" s="344"/>
      <c r="BY217" s="344"/>
      <c r="BZ217" s="345"/>
    </row>
    <row r="218" spans="2:78" ht="17.25" customHeight="1">
      <c r="B218" s="343"/>
      <c r="C218" s="344"/>
      <c r="D218" s="344"/>
      <c r="E218" s="344"/>
      <c r="F218" s="344"/>
      <c r="G218" s="344"/>
      <c r="H218" s="344"/>
      <c r="I218" s="344"/>
      <c r="J218" s="344"/>
      <c r="K218" s="344"/>
      <c r="L218" s="344"/>
      <c r="M218" s="344"/>
      <c r="N218" s="344"/>
      <c r="O218" s="344"/>
      <c r="P218" s="344"/>
      <c r="Q218" s="344"/>
      <c r="R218" s="344"/>
      <c r="S218" s="344"/>
      <c r="T218" s="344"/>
      <c r="U218" s="344"/>
      <c r="V218" s="344"/>
      <c r="W218" s="34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c r="AS218" s="344"/>
      <c r="AT218" s="344"/>
      <c r="AU218" s="344"/>
      <c r="AV218" s="344"/>
      <c r="AW218" s="344"/>
      <c r="AX218" s="344"/>
      <c r="AY218" s="344"/>
      <c r="AZ218" s="344"/>
      <c r="BA218" s="344"/>
      <c r="BB218" s="344"/>
      <c r="BC218" s="344"/>
      <c r="BD218" s="344"/>
      <c r="BE218" s="344"/>
      <c r="BF218" s="344"/>
      <c r="BG218" s="344"/>
      <c r="BH218" s="344"/>
      <c r="BI218" s="344"/>
      <c r="BJ218" s="344"/>
      <c r="BK218" s="344"/>
      <c r="BL218" s="344"/>
      <c r="BM218" s="344"/>
      <c r="BN218" s="344"/>
      <c r="BO218" s="344"/>
      <c r="BP218" s="344"/>
      <c r="BQ218" s="344"/>
      <c r="BR218" s="344"/>
      <c r="BS218" s="344"/>
      <c r="BT218" s="344"/>
      <c r="BU218" s="344"/>
      <c r="BV218" s="344"/>
      <c r="BW218" s="344"/>
      <c r="BX218" s="344"/>
      <c r="BY218" s="344"/>
      <c r="BZ218" s="345"/>
    </row>
    <row r="219" spans="2:78" ht="17.25" customHeight="1">
      <c r="B219" s="343"/>
      <c r="C219" s="344"/>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c r="AS219" s="344"/>
      <c r="AT219" s="344"/>
      <c r="AU219" s="344"/>
      <c r="AV219" s="344"/>
      <c r="AW219" s="344"/>
      <c r="AX219" s="344"/>
      <c r="AY219" s="344"/>
      <c r="AZ219" s="344"/>
      <c r="BA219" s="344"/>
      <c r="BB219" s="344"/>
      <c r="BC219" s="344"/>
      <c r="BD219" s="344"/>
      <c r="BE219" s="344"/>
      <c r="BF219" s="344"/>
      <c r="BG219" s="344"/>
      <c r="BH219" s="344"/>
      <c r="BI219" s="344"/>
      <c r="BJ219" s="344"/>
      <c r="BK219" s="344"/>
      <c r="BL219" s="344"/>
      <c r="BM219" s="344"/>
      <c r="BN219" s="344"/>
      <c r="BO219" s="344"/>
      <c r="BP219" s="344"/>
      <c r="BQ219" s="344"/>
      <c r="BR219" s="344"/>
      <c r="BS219" s="344"/>
      <c r="BT219" s="344"/>
      <c r="BU219" s="344"/>
      <c r="BV219" s="344"/>
      <c r="BW219" s="344"/>
      <c r="BX219" s="344"/>
      <c r="BY219" s="344"/>
      <c r="BZ219" s="345"/>
    </row>
    <row r="220" spans="2:78" ht="17.25" customHeight="1">
      <c r="B220" s="343"/>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4"/>
      <c r="AY220" s="344"/>
      <c r="AZ220" s="344"/>
      <c r="BA220" s="344"/>
      <c r="BB220" s="344"/>
      <c r="BC220" s="344"/>
      <c r="BD220" s="344"/>
      <c r="BE220" s="344"/>
      <c r="BF220" s="344"/>
      <c r="BG220" s="344"/>
      <c r="BH220" s="344"/>
      <c r="BI220" s="344"/>
      <c r="BJ220" s="344"/>
      <c r="BK220" s="344"/>
      <c r="BL220" s="344"/>
      <c r="BM220" s="344"/>
      <c r="BN220" s="344"/>
      <c r="BO220" s="344"/>
      <c r="BP220" s="344"/>
      <c r="BQ220" s="344"/>
      <c r="BR220" s="344"/>
      <c r="BS220" s="344"/>
      <c r="BT220" s="344"/>
      <c r="BU220" s="344"/>
      <c r="BV220" s="344"/>
      <c r="BW220" s="344"/>
      <c r="BX220" s="344"/>
      <c r="BY220" s="344"/>
      <c r="BZ220" s="345"/>
    </row>
    <row r="221" spans="2:78" ht="17.25" customHeight="1">
      <c r="B221" s="343"/>
      <c r="C221" s="344"/>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c r="AS221" s="344"/>
      <c r="AT221" s="344"/>
      <c r="AU221" s="344"/>
      <c r="AV221" s="344"/>
      <c r="AW221" s="344"/>
      <c r="AX221" s="344"/>
      <c r="AY221" s="344"/>
      <c r="AZ221" s="344"/>
      <c r="BA221" s="344"/>
      <c r="BB221" s="344"/>
      <c r="BC221" s="344"/>
      <c r="BD221" s="344"/>
      <c r="BE221" s="344"/>
      <c r="BF221" s="344"/>
      <c r="BG221" s="344"/>
      <c r="BH221" s="344"/>
      <c r="BI221" s="344"/>
      <c r="BJ221" s="344"/>
      <c r="BK221" s="344"/>
      <c r="BL221" s="344"/>
      <c r="BM221" s="344"/>
      <c r="BN221" s="344"/>
      <c r="BO221" s="344"/>
      <c r="BP221" s="344"/>
      <c r="BQ221" s="344"/>
      <c r="BR221" s="344"/>
      <c r="BS221" s="344"/>
      <c r="BT221" s="344"/>
      <c r="BU221" s="344"/>
      <c r="BV221" s="344"/>
      <c r="BW221" s="344"/>
      <c r="BX221" s="344"/>
      <c r="BY221" s="344"/>
      <c r="BZ221" s="345"/>
    </row>
    <row r="222" spans="2:78" ht="17.25" customHeight="1">
      <c r="B222" s="343"/>
      <c r="C222" s="344"/>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c r="AS222" s="344"/>
      <c r="AT222" s="344"/>
      <c r="AU222" s="344"/>
      <c r="AV222" s="344"/>
      <c r="AW222" s="344"/>
      <c r="AX222" s="344"/>
      <c r="AY222" s="344"/>
      <c r="AZ222" s="344"/>
      <c r="BA222" s="344"/>
      <c r="BB222" s="344"/>
      <c r="BC222" s="344"/>
      <c r="BD222" s="344"/>
      <c r="BE222" s="344"/>
      <c r="BF222" s="344"/>
      <c r="BG222" s="344"/>
      <c r="BH222" s="344"/>
      <c r="BI222" s="344"/>
      <c r="BJ222" s="344"/>
      <c r="BK222" s="344"/>
      <c r="BL222" s="344"/>
      <c r="BM222" s="344"/>
      <c r="BN222" s="344"/>
      <c r="BO222" s="344"/>
      <c r="BP222" s="344"/>
      <c r="BQ222" s="344"/>
      <c r="BR222" s="344"/>
      <c r="BS222" s="344"/>
      <c r="BT222" s="344"/>
      <c r="BU222" s="344"/>
      <c r="BV222" s="344"/>
      <c r="BW222" s="344"/>
      <c r="BX222" s="344"/>
      <c r="BY222" s="344"/>
      <c r="BZ222" s="345"/>
    </row>
    <row r="223" spans="2:78" ht="17.25" customHeight="1">
      <c r="B223" s="343"/>
      <c r="C223" s="344"/>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c r="AS223" s="344"/>
      <c r="AT223" s="344"/>
      <c r="AU223" s="344"/>
      <c r="AV223" s="344"/>
      <c r="AW223" s="344"/>
      <c r="AX223" s="344"/>
      <c r="AY223" s="344"/>
      <c r="AZ223" s="344"/>
      <c r="BA223" s="344"/>
      <c r="BB223" s="344"/>
      <c r="BC223" s="344"/>
      <c r="BD223" s="344"/>
      <c r="BE223" s="344"/>
      <c r="BF223" s="344"/>
      <c r="BG223" s="344"/>
      <c r="BH223" s="344"/>
      <c r="BI223" s="344"/>
      <c r="BJ223" s="344"/>
      <c r="BK223" s="344"/>
      <c r="BL223" s="344"/>
      <c r="BM223" s="344"/>
      <c r="BN223" s="344"/>
      <c r="BO223" s="344"/>
      <c r="BP223" s="344"/>
      <c r="BQ223" s="344"/>
      <c r="BR223" s="344"/>
      <c r="BS223" s="344"/>
      <c r="BT223" s="344"/>
      <c r="BU223" s="344"/>
      <c r="BV223" s="344"/>
      <c r="BW223" s="344"/>
      <c r="BX223" s="344"/>
      <c r="BY223" s="344"/>
      <c r="BZ223" s="345"/>
    </row>
    <row r="224" spans="2:78" ht="17.25" customHeight="1">
      <c r="B224" s="343"/>
      <c r="C224" s="344"/>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c r="AS224" s="344"/>
      <c r="AT224" s="344"/>
      <c r="AU224" s="344"/>
      <c r="AV224" s="344"/>
      <c r="AW224" s="344"/>
      <c r="AX224" s="344"/>
      <c r="AY224" s="344"/>
      <c r="AZ224" s="344"/>
      <c r="BA224" s="344"/>
      <c r="BB224" s="344"/>
      <c r="BC224" s="344"/>
      <c r="BD224" s="344"/>
      <c r="BE224" s="344"/>
      <c r="BF224" s="344"/>
      <c r="BG224" s="344"/>
      <c r="BH224" s="344"/>
      <c r="BI224" s="344"/>
      <c r="BJ224" s="344"/>
      <c r="BK224" s="344"/>
      <c r="BL224" s="344"/>
      <c r="BM224" s="344"/>
      <c r="BN224" s="344"/>
      <c r="BO224" s="344"/>
      <c r="BP224" s="344"/>
      <c r="BQ224" s="344"/>
      <c r="BR224" s="344"/>
      <c r="BS224" s="344"/>
      <c r="BT224" s="344"/>
      <c r="BU224" s="344"/>
      <c r="BV224" s="344"/>
      <c r="BW224" s="344"/>
      <c r="BX224" s="344"/>
      <c r="BY224" s="344"/>
      <c r="BZ224" s="345"/>
    </row>
    <row r="225" spans="2:78" ht="17.25" customHeight="1">
      <c r="B225" s="343"/>
      <c r="C225" s="344"/>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c r="AS225" s="344"/>
      <c r="AT225" s="344"/>
      <c r="AU225" s="344"/>
      <c r="AV225" s="344"/>
      <c r="AW225" s="344"/>
      <c r="AX225" s="344"/>
      <c r="AY225" s="344"/>
      <c r="AZ225" s="344"/>
      <c r="BA225" s="344"/>
      <c r="BB225" s="344"/>
      <c r="BC225" s="344"/>
      <c r="BD225" s="344"/>
      <c r="BE225" s="344"/>
      <c r="BF225" s="344"/>
      <c r="BG225" s="344"/>
      <c r="BH225" s="344"/>
      <c r="BI225" s="344"/>
      <c r="BJ225" s="344"/>
      <c r="BK225" s="344"/>
      <c r="BL225" s="344"/>
      <c r="BM225" s="344"/>
      <c r="BN225" s="344"/>
      <c r="BO225" s="344"/>
      <c r="BP225" s="344"/>
      <c r="BQ225" s="344"/>
      <c r="BR225" s="344"/>
      <c r="BS225" s="344"/>
      <c r="BT225" s="344"/>
      <c r="BU225" s="344"/>
      <c r="BV225" s="344"/>
      <c r="BW225" s="344"/>
      <c r="BX225" s="344"/>
      <c r="BY225" s="344"/>
      <c r="BZ225" s="345"/>
    </row>
    <row r="226" spans="2:78" ht="17.25" customHeight="1">
      <c r="B226" s="343"/>
      <c r="C226" s="344"/>
      <c r="D226" s="344"/>
      <c r="E226" s="344"/>
      <c r="F226" s="344"/>
      <c r="G226" s="344"/>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4"/>
      <c r="AY226" s="344"/>
      <c r="AZ226" s="344"/>
      <c r="BA226" s="344"/>
      <c r="BB226" s="344"/>
      <c r="BC226" s="344"/>
      <c r="BD226" s="344"/>
      <c r="BE226" s="344"/>
      <c r="BF226" s="344"/>
      <c r="BG226" s="344"/>
      <c r="BH226" s="344"/>
      <c r="BI226" s="344"/>
      <c r="BJ226" s="344"/>
      <c r="BK226" s="344"/>
      <c r="BL226" s="344"/>
      <c r="BM226" s="344"/>
      <c r="BN226" s="344"/>
      <c r="BO226" s="344"/>
      <c r="BP226" s="344"/>
      <c r="BQ226" s="344"/>
      <c r="BR226" s="344"/>
      <c r="BS226" s="344"/>
      <c r="BT226" s="344"/>
      <c r="BU226" s="344"/>
      <c r="BV226" s="344"/>
      <c r="BW226" s="344"/>
      <c r="BX226" s="344"/>
      <c r="BY226" s="344"/>
      <c r="BZ226" s="345"/>
    </row>
    <row r="227" spans="2:78" ht="17.25" customHeight="1">
      <c r="B227" s="343"/>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c r="AS227" s="344"/>
      <c r="AT227" s="344"/>
      <c r="AU227" s="344"/>
      <c r="AV227" s="344"/>
      <c r="AW227" s="344"/>
      <c r="AX227" s="344"/>
      <c r="AY227" s="344"/>
      <c r="AZ227" s="344"/>
      <c r="BA227" s="344"/>
      <c r="BB227" s="344"/>
      <c r="BC227" s="344"/>
      <c r="BD227" s="344"/>
      <c r="BE227" s="344"/>
      <c r="BF227" s="344"/>
      <c r="BG227" s="344"/>
      <c r="BH227" s="344"/>
      <c r="BI227" s="344"/>
      <c r="BJ227" s="344"/>
      <c r="BK227" s="344"/>
      <c r="BL227" s="344"/>
      <c r="BM227" s="344"/>
      <c r="BN227" s="344"/>
      <c r="BO227" s="344"/>
      <c r="BP227" s="344"/>
      <c r="BQ227" s="344"/>
      <c r="BR227" s="344"/>
      <c r="BS227" s="344"/>
      <c r="BT227" s="344"/>
      <c r="BU227" s="344"/>
      <c r="BV227" s="344"/>
      <c r="BW227" s="344"/>
      <c r="BX227" s="344"/>
      <c r="BY227" s="344"/>
      <c r="BZ227" s="345"/>
    </row>
    <row r="228" spans="2:78" ht="17.25" customHeight="1">
      <c r="B228" s="343"/>
      <c r="C228" s="344"/>
      <c r="D228" s="344"/>
      <c r="E228" s="344"/>
      <c r="F228" s="344"/>
      <c r="G228" s="344"/>
      <c r="H228" s="344"/>
      <c r="I228" s="344"/>
      <c r="J228" s="344"/>
      <c r="K228" s="344"/>
      <c r="L228" s="344"/>
      <c r="M228" s="344"/>
      <c r="N228" s="344"/>
      <c r="O228" s="344"/>
      <c r="P228" s="344"/>
      <c r="Q228" s="344"/>
      <c r="R228" s="344"/>
      <c r="S228" s="344"/>
      <c r="T228" s="344"/>
      <c r="U228" s="344"/>
      <c r="V228" s="344"/>
      <c r="W228" s="34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c r="AS228" s="344"/>
      <c r="AT228" s="344"/>
      <c r="AU228" s="344"/>
      <c r="AV228" s="344"/>
      <c r="AW228" s="344"/>
      <c r="AX228" s="344"/>
      <c r="AY228" s="344"/>
      <c r="AZ228" s="344"/>
      <c r="BA228" s="344"/>
      <c r="BB228" s="344"/>
      <c r="BC228" s="344"/>
      <c r="BD228" s="344"/>
      <c r="BE228" s="344"/>
      <c r="BF228" s="344"/>
      <c r="BG228" s="344"/>
      <c r="BH228" s="344"/>
      <c r="BI228" s="344"/>
      <c r="BJ228" s="344"/>
      <c r="BK228" s="344"/>
      <c r="BL228" s="344"/>
      <c r="BM228" s="344"/>
      <c r="BN228" s="344"/>
      <c r="BO228" s="344"/>
      <c r="BP228" s="344"/>
      <c r="BQ228" s="344"/>
      <c r="BR228" s="344"/>
      <c r="BS228" s="344"/>
      <c r="BT228" s="344"/>
      <c r="BU228" s="344"/>
      <c r="BV228" s="344"/>
      <c r="BW228" s="344"/>
      <c r="BX228" s="344"/>
      <c r="BY228" s="344"/>
      <c r="BZ228" s="345"/>
    </row>
    <row r="229" spans="2:78" ht="17.25" customHeight="1">
      <c r="B229" s="343"/>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c r="AS229" s="344"/>
      <c r="AT229" s="344"/>
      <c r="AU229" s="344"/>
      <c r="AV229" s="344"/>
      <c r="AW229" s="344"/>
      <c r="AX229" s="344"/>
      <c r="AY229" s="344"/>
      <c r="AZ229" s="344"/>
      <c r="BA229" s="344"/>
      <c r="BB229" s="344"/>
      <c r="BC229" s="344"/>
      <c r="BD229" s="344"/>
      <c r="BE229" s="344"/>
      <c r="BF229" s="344"/>
      <c r="BG229" s="344"/>
      <c r="BH229" s="344"/>
      <c r="BI229" s="344"/>
      <c r="BJ229" s="344"/>
      <c r="BK229" s="344"/>
      <c r="BL229" s="344"/>
      <c r="BM229" s="344"/>
      <c r="BN229" s="344"/>
      <c r="BO229" s="344"/>
      <c r="BP229" s="344"/>
      <c r="BQ229" s="344"/>
      <c r="BR229" s="344"/>
      <c r="BS229" s="344"/>
      <c r="BT229" s="344"/>
      <c r="BU229" s="344"/>
      <c r="BV229" s="344"/>
      <c r="BW229" s="344"/>
      <c r="BX229" s="344"/>
      <c r="BY229" s="344"/>
      <c r="BZ229" s="345"/>
    </row>
    <row r="230" spans="2:78" ht="17.25" customHeight="1">
      <c r="B230" s="343"/>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4"/>
      <c r="AY230" s="344"/>
      <c r="AZ230" s="344"/>
      <c r="BA230" s="344"/>
      <c r="BB230" s="344"/>
      <c r="BC230" s="344"/>
      <c r="BD230" s="344"/>
      <c r="BE230" s="344"/>
      <c r="BF230" s="344"/>
      <c r="BG230" s="344"/>
      <c r="BH230" s="344"/>
      <c r="BI230" s="344"/>
      <c r="BJ230" s="344"/>
      <c r="BK230" s="344"/>
      <c r="BL230" s="344"/>
      <c r="BM230" s="344"/>
      <c r="BN230" s="344"/>
      <c r="BO230" s="344"/>
      <c r="BP230" s="344"/>
      <c r="BQ230" s="344"/>
      <c r="BR230" s="344"/>
      <c r="BS230" s="344"/>
      <c r="BT230" s="344"/>
      <c r="BU230" s="344"/>
      <c r="BV230" s="344"/>
      <c r="BW230" s="344"/>
      <c r="BX230" s="344"/>
      <c r="BY230" s="344"/>
      <c r="BZ230" s="345"/>
    </row>
    <row r="231" spans="2:78" ht="17.25" customHeight="1" thickBot="1">
      <c r="B231" s="398"/>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c r="AG231" s="399"/>
      <c r="AH231" s="399"/>
      <c r="AI231" s="399"/>
      <c r="AJ231" s="399"/>
      <c r="AK231" s="399"/>
      <c r="AL231" s="399"/>
      <c r="AM231" s="399"/>
      <c r="AN231" s="399"/>
      <c r="AO231" s="399"/>
      <c r="AP231" s="399"/>
      <c r="AQ231" s="399"/>
      <c r="AR231" s="399"/>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400"/>
    </row>
    <row r="232" spans="2:78">
      <c r="B232" s="240"/>
      <c r="C232" s="241" t="s">
        <v>23</v>
      </c>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2"/>
    </row>
    <row r="233" spans="2:78" ht="17.25" customHeight="1">
      <c r="B233" s="397"/>
      <c r="C233" s="344"/>
      <c r="D233" s="344"/>
      <c r="E233" s="344"/>
      <c r="F233" s="344"/>
      <c r="G233" s="344"/>
      <c r="H233" s="344"/>
      <c r="I233" s="344"/>
      <c r="J233" s="344"/>
      <c r="K233" s="344"/>
      <c r="L233" s="344"/>
      <c r="M233" s="344"/>
      <c r="N233" s="344"/>
      <c r="O233" s="344"/>
      <c r="P233" s="344"/>
      <c r="Q233" s="344"/>
      <c r="R233" s="344"/>
      <c r="S233" s="344"/>
      <c r="T233" s="344"/>
      <c r="U233" s="344"/>
      <c r="V233" s="344"/>
      <c r="W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c r="AS233" s="344"/>
      <c r="AT233" s="344"/>
      <c r="AU233" s="344"/>
      <c r="AV233" s="344"/>
      <c r="AW233" s="344"/>
      <c r="AX233" s="344"/>
      <c r="AY233" s="344"/>
      <c r="AZ233" s="344"/>
      <c r="BA233" s="344"/>
      <c r="BB233" s="344"/>
      <c r="BC233" s="344"/>
      <c r="BD233" s="344"/>
      <c r="BE233" s="344"/>
      <c r="BF233" s="344"/>
      <c r="BG233" s="344"/>
      <c r="BH233" s="344"/>
      <c r="BI233" s="344"/>
      <c r="BJ233" s="344"/>
      <c r="BK233" s="344"/>
      <c r="BL233" s="344"/>
      <c r="BM233" s="344"/>
      <c r="BN233" s="344"/>
      <c r="BO233" s="344"/>
      <c r="BP233" s="344"/>
      <c r="BQ233" s="344"/>
      <c r="BR233" s="344"/>
      <c r="BS233" s="344"/>
      <c r="BT233" s="344"/>
      <c r="BU233" s="344"/>
      <c r="BV233" s="344"/>
      <c r="BW233" s="344"/>
      <c r="BX233" s="344"/>
      <c r="BY233" s="344"/>
      <c r="BZ233" s="345"/>
    </row>
    <row r="234" spans="2:78" ht="17.25" customHeight="1">
      <c r="B234" s="343"/>
      <c r="C234" s="344"/>
      <c r="D234" s="344"/>
      <c r="E234" s="344"/>
      <c r="F234" s="344"/>
      <c r="G234" s="344"/>
      <c r="H234" s="344"/>
      <c r="I234" s="344"/>
      <c r="J234" s="344"/>
      <c r="K234" s="344"/>
      <c r="L234" s="344"/>
      <c r="M234" s="344"/>
      <c r="N234" s="344"/>
      <c r="O234" s="344"/>
      <c r="P234" s="344"/>
      <c r="Q234" s="344"/>
      <c r="R234" s="344"/>
      <c r="S234" s="344"/>
      <c r="T234" s="344"/>
      <c r="U234" s="344"/>
      <c r="V234" s="344"/>
      <c r="W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c r="AS234" s="344"/>
      <c r="AT234" s="344"/>
      <c r="AU234" s="344"/>
      <c r="AV234" s="344"/>
      <c r="AW234" s="344"/>
      <c r="AX234" s="344"/>
      <c r="AY234" s="344"/>
      <c r="AZ234" s="344"/>
      <c r="BA234" s="344"/>
      <c r="BB234" s="344"/>
      <c r="BC234" s="344"/>
      <c r="BD234" s="344"/>
      <c r="BE234" s="344"/>
      <c r="BF234" s="344"/>
      <c r="BG234" s="344"/>
      <c r="BH234" s="344"/>
      <c r="BI234" s="344"/>
      <c r="BJ234" s="344"/>
      <c r="BK234" s="344"/>
      <c r="BL234" s="344"/>
      <c r="BM234" s="344"/>
      <c r="BN234" s="344"/>
      <c r="BO234" s="344"/>
      <c r="BP234" s="344"/>
      <c r="BQ234" s="344"/>
      <c r="BR234" s="344"/>
      <c r="BS234" s="344"/>
      <c r="BT234" s="344"/>
      <c r="BU234" s="344"/>
      <c r="BV234" s="344"/>
      <c r="BW234" s="344"/>
      <c r="BX234" s="344"/>
      <c r="BY234" s="344"/>
      <c r="BZ234" s="345"/>
    </row>
    <row r="235" spans="2:78" ht="17.25" customHeight="1">
      <c r="B235" s="343"/>
      <c r="C235" s="344"/>
      <c r="D235" s="344"/>
      <c r="E235" s="344"/>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c r="AS235" s="344"/>
      <c r="AT235" s="344"/>
      <c r="AU235" s="344"/>
      <c r="AV235" s="344"/>
      <c r="AW235" s="344"/>
      <c r="AX235" s="344"/>
      <c r="AY235" s="344"/>
      <c r="AZ235" s="344"/>
      <c r="BA235" s="344"/>
      <c r="BB235" s="344"/>
      <c r="BC235" s="344"/>
      <c r="BD235" s="344"/>
      <c r="BE235" s="344"/>
      <c r="BF235" s="344"/>
      <c r="BG235" s="344"/>
      <c r="BH235" s="344"/>
      <c r="BI235" s="344"/>
      <c r="BJ235" s="344"/>
      <c r="BK235" s="344"/>
      <c r="BL235" s="344"/>
      <c r="BM235" s="344"/>
      <c r="BN235" s="344"/>
      <c r="BO235" s="344"/>
      <c r="BP235" s="344"/>
      <c r="BQ235" s="344"/>
      <c r="BR235" s="344"/>
      <c r="BS235" s="344"/>
      <c r="BT235" s="344"/>
      <c r="BU235" s="344"/>
      <c r="BV235" s="344"/>
      <c r="BW235" s="344"/>
      <c r="BX235" s="344"/>
      <c r="BY235" s="344"/>
      <c r="BZ235" s="345"/>
    </row>
    <row r="236" spans="2:78" ht="17.25" customHeight="1">
      <c r="B236" s="343"/>
      <c r="C236" s="344"/>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c r="AS236" s="344"/>
      <c r="AT236" s="344"/>
      <c r="AU236" s="344"/>
      <c r="AV236" s="344"/>
      <c r="AW236" s="344"/>
      <c r="AX236" s="344"/>
      <c r="AY236" s="344"/>
      <c r="AZ236" s="344"/>
      <c r="BA236" s="344"/>
      <c r="BB236" s="344"/>
      <c r="BC236" s="344"/>
      <c r="BD236" s="344"/>
      <c r="BE236" s="344"/>
      <c r="BF236" s="344"/>
      <c r="BG236" s="344"/>
      <c r="BH236" s="344"/>
      <c r="BI236" s="344"/>
      <c r="BJ236" s="344"/>
      <c r="BK236" s="344"/>
      <c r="BL236" s="344"/>
      <c r="BM236" s="344"/>
      <c r="BN236" s="344"/>
      <c r="BO236" s="344"/>
      <c r="BP236" s="344"/>
      <c r="BQ236" s="344"/>
      <c r="BR236" s="344"/>
      <c r="BS236" s="344"/>
      <c r="BT236" s="344"/>
      <c r="BU236" s="344"/>
      <c r="BV236" s="344"/>
      <c r="BW236" s="344"/>
      <c r="BX236" s="344"/>
      <c r="BY236" s="344"/>
      <c r="BZ236" s="345"/>
    </row>
    <row r="237" spans="2:78" ht="17.25" customHeight="1">
      <c r="B237" s="343"/>
      <c r="C237" s="344"/>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c r="AS237" s="344"/>
      <c r="AT237" s="344"/>
      <c r="AU237" s="344"/>
      <c r="AV237" s="344"/>
      <c r="AW237" s="344"/>
      <c r="AX237" s="344"/>
      <c r="AY237" s="344"/>
      <c r="AZ237" s="344"/>
      <c r="BA237" s="344"/>
      <c r="BB237" s="344"/>
      <c r="BC237" s="344"/>
      <c r="BD237" s="344"/>
      <c r="BE237" s="344"/>
      <c r="BF237" s="344"/>
      <c r="BG237" s="344"/>
      <c r="BH237" s="344"/>
      <c r="BI237" s="344"/>
      <c r="BJ237" s="344"/>
      <c r="BK237" s="344"/>
      <c r="BL237" s="344"/>
      <c r="BM237" s="344"/>
      <c r="BN237" s="344"/>
      <c r="BO237" s="344"/>
      <c r="BP237" s="344"/>
      <c r="BQ237" s="344"/>
      <c r="BR237" s="344"/>
      <c r="BS237" s="344"/>
      <c r="BT237" s="344"/>
      <c r="BU237" s="344"/>
      <c r="BV237" s="344"/>
      <c r="BW237" s="344"/>
      <c r="BX237" s="344"/>
      <c r="BY237" s="344"/>
      <c r="BZ237" s="345"/>
    </row>
    <row r="238" spans="2:78" ht="17.25" customHeight="1">
      <c r="B238" s="343"/>
      <c r="C238" s="344"/>
      <c r="D238" s="344"/>
      <c r="E238" s="344"/>
      <c r="F238" s="344"/>
      <c r="G238" s="344"/>
      <c r="H238" s="344"/>
      <c r="I238" s="344"/>
      <c r="J238" s="344"/>
      <c r="K238" s="344"/>
      <c r="L238" s="344"/>
      <c r="M238" s="344"/>
      <c r="N238" s="344"/>
      <c r="O238" s="344"/>
      <c r="P238" s="344"/>
      <c r="Q238" s="344"/>
      <c r="R238" s="344"/>
      <c r="S238" s="344"/>
      <c r="T238" s="344"/>
      <c r="U238" s="344"/>
      <c r="V238" s="344"/>
      <c r="W238" s="34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c r="AS238" s="344"/>
      <c r="AT238" s="344"/>
      <c r="AU238" s="344"/>
      <c r="AV238" s="344"/>
      <c r="AW238" s="344"/>
      <c r="AX238" s="344"/>
      <c r="AY238" s="344"/>
      <c r="AZ238" s="344"/>
      <c r="BA238" s="344"/>
      <c r="BB238" s="344"/>
      <c r="BC238" s="344"/>
      <c r="BD238" s="344"/>
      <c r="BE238" s="344"/>
      <c r="BF238" s="344"/>
      <c r="BG238" s="344"/>
      <c r="BH238" s="344"/>
      <c r="BI238" s="344"/>
      <c r="BJ238" s="344"/>
      <c r="BK238" s="344"/>
      <c r="BL238" s="344"/>
      <c r="BM238" s="344"/>
      <c r="BN238" s="344"/>
      <c r="BO238" s="344"/>
      <c r="BP238" s="344"/>
      <c r="BQ238" s="344"/>
      <c r="BR238" s="344"/>
      <c r="BS238" s="344"/>
      <c r="BT238" s="344"/>
      <c r="BU238" s="344"/>
      <c r="BV238" s="344"/>
      <c r="BW238" s="344"/>
      <c r="BX238" s="344"/>
      <c r="BY238" s="344"/>
      <c r="BZ238" s="345"/>
    </row>
    <row r="239" spans="2:78" ht="17.25" customHeight="1">
      <c r="B239" s="343"/>
      <c r="C239" s="344"/>
      <c r="D239" s="344"/>
      <c r="E239" s="344"/>
      <c r="F239" s="344"/>
      <c r="G239" s="344"/>
      <c r="H239" s="344"/>
      <c r="I239" s="344"/>
      <c r="J239" s="344"/>
      <c r="K239" s="344"/>
      <c r="L239" s="344"/>
      <c r="M239" s="344"/>
      <c r="N239" s="344"/>
      <c r="O239" s="344"/>
      <c r="P239" s="344"/>
      <c r="Q239" s="344"/>
      <c r="R239" s="344"/>
      <c r="S239" s="344"/>
      <c r="T239" s="344"/>
      <c r="U239" s="344"/>
      <c r="V239" s="344"/>
      <c r="W239" s="34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c r="AS239" s="344"/>
      <c r="AT239" s="344"/>
      <c r="AU239" s="344"/>
      <c r="AV239" s="344"/>
      <c r="AW239" s="344"/>
      <c r="AX239" s="344"/>
      <c r="AY239" s="344"/>
      <c r="AZ239" s="344"/>
      <c r="BA239" s="344"/>
      <c r="BB239" s="344"/>
      <c r="BC239" s="344"/>
      <c r="BD239" s="344"/>
      <c r="BE239" s="344"/>
      <c r="BF239" s="344"/>
      <c r="BG239" s="344"/>
      <c r="BH239" s="344"/>
      <c r="BI239" s="344"/>
      <c r="BJ239" s="344"/>
      <c r="BK239" s="344"/>
      <c r="BL239" s="344"/>
      <c r="BM239" s="344"/>
      <c r="BN239" s="344"/>
      <c r="BO239" s="344"/>
      <c r="BP239" s="344"/>
      <c r="BQ239" s="344"/>
      <c r="BR239" s="344"/>
      <c r="BS239" s="344"/>
      <c r="BT239" s="344"/>
      <c r="BU239" s="344"/>
      <c r="BV239" s="344"/>
      <c r="BW239" s="344"/>
      <c r="BX239" s="344"/>
      <c r="BY239" s="344"/>
      <c r="BZ239" s="345"/>
    </row>
    <row r="240" spans="2:78" ht="17.25" customHeight="1">
      <c r="B240" s="343"/>
      <c r="C240" s="344"/>
      <c r="D240" s="344"/>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344"/>
      <c r="AY240" s="344"/>
      <c r="AZ240" s="344"/>
      <c r="BA240" s="344"/>
      <c r="BB240" s="344"/>
      <c r="BC240" s="344"/>
      <c r="BD240" s="344"/>
      <c r="BE240" s="344"/>
      <c r="BF240" s="344"/>
      <c r="BG240" s="344"/>
      <c r="BH240" s="344"/>
      <c r="BI240" s="344"/>
      <c r="BJ240" s="344"/>
      <c r="BK240" s="344"/>
      <c r="BL240" s="344"/>
      <c r="BM240" s="344"/>
      <c r="BN240" s="344"/>
      <c r="BO240" s="344"/>
      <c r="BP240" s="344"/>
      <c r="BQ240" s="344"/>
      <c r="BR240" s="344"/>
      <c r="BS240" s="344"/>
      <c r="BT240" s="344"/>
      <c r="BU240" s="344"/>
      <c r="BV240" s="344"/>
      <c r="BW240" s="344"/>
      <c r="BX240" s="344"/>
      <c r="BY240" s="344"/>
      <c r="BZ240" s="345"/>
    </row>
    <row r="241" spans="2:78" ht="17.25" customHeight="1">
      <c r="B241" s="343"/>
      <c r="C241" s="344"/>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c r="AS241" s="344"/>
      <c r="AT241" s="344"/>
      <c r="AU241" s="344"/>
      <c r="AV241" s="344"/>
      <c r="AW241" s="344"/>
      <c r="AX241" s="344"/>
      <c r="AY241" s="344"/>
      <c r="AZ241" s="344"/>
      <c r="BA241" s="344"/>
      <c r="BB241" s="344"/>
      <c r="BC241" s="344"/>
      <c r="BD241" s="344"/>
      <c r="BE241" s="344"/>
      <c r="BF241" s="344"/>
      <c r="BG241" s="344"/>
      <c r="BH241" s="344"/>
      <c r="BI241" s="344"/>
      <c r="BJ241" s="344"/>
      <c r="BK241" s="344"/>
      <c r="BL241" s="344"/>
      <c r="BM241" s="344"/>
      <c r="BN241" s="344"/>
      <c r="BO241" s="344"/>
      <c r="BP241" s="344"/>
      <c r="BQ241" s="344"/>
      <c r="BR241" s="344"/>
      <c r="BS241" s="344"/>
      <c r="BT241" s="344"/>
      <c r="BU241" s="344"/>
      <c r="BV241" s="344"/>
      <c r="BW241" s="344"/>
      <c r="BX241" s="344"/>
      <c r="BY241" s="344"/>
      <c r="BZ241" s="345"/>
    </row>
    <row r="242" spans="2:78" ht="17.25" customHeight="1">
      <c r="B242" s="343"/>
      <c r="C242" s="344"/>
      <c r="D242" s="344"/>
      <c r="E242" s="344"/>
      <c r="F242" s="344"/>
      <c r="G242" s="344"/>
      <c r="H242" s="344"/>
      <c r="I242" s="344"/>
      <c r="J242" s="344"/>
      <c r="K242" s="344"/>
      <c r="L242" s="344"/>
      <c r="M242" s="344"/>
      <c r="N242" s="344"/>
      <c r="O242" s="344"/>
      <c r="P242" s="344"/>
      <c r="Q242" s="344"/>
      <c r="R242" s="344"/>
      <c r="S242" s="344"/>
      <c r="T242" s="344"/>
      <c r="U242" s="344"/>
      <c r="V242" s="344"/>
      <c r="W242" s="34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c r="AS242" s="344"/>
      <c r="AT242" s="344"/>
      <c r="AU242" s="344"/>
      <c r="AV242" s="344"/>
      <c r="AW242" s="344"/>
      <c r="AX242" s="344"/>
      <c r="AY242" s="344"/>
      <c r="AZ242" s="344"/>
      <c r="BA242" s="344"/>
      <c r="BB242" s="344"/>
      <c r="BC242" s="344"/>
      <c r="BD242" s="344"/>
      <c r="BE242" s="344"/>
      <c r="BF242" s="344"/>
      <c r="BG242" s="344"/>
      <c r="BH242" s="344"/>
      <c r="BI242" s="344"/>
      <c r="BJ242" s="344"/>
      <c r="BK242" s="344"/>
      <c r="BL242" s="344"/>
      <c r="BM242" s="344"/>
      <c r="BN242" s="344"/>
      <c r="BO242" s="344"/>
      <c r="BP242" s="344"/>
      <c r="BQ242" s="344"/>
      <c r="BR242" s="344"/>
      <c r="BS242" s="344"/>
      <c r="BT242" s="344"/>
      <c r="BU242" s="344"/>
      <c r="BV242" s="344"/>
      <c r="BW242" s="344"/>
      <c r="BX242" s="344"/>
      <c r="BY242" s="344"/>
      <c r="BZ242" s="345"/>
    </row>
    <row r="243" spans="2:78" ht="17.25" customHeight="1">
      <c r="B243" s="343"/>
      <c r="C243" s="344"/>
      <c r="D243" s="344"/>
      <c r="E243" s="344"/>
      <c r="F243" s="344"/>
      <c r="G243" s="344"/>
      <c r="H243" s="344"/>
      <c r="I243" s="344"/>
      <c r="J243" s="344"/>
      <c r="K243" s="344"/>
      <c r="L243" s="344"/>
      <c r="M243" s="344"/>
      <c r="N243" s="344"/>
      <c r="O243" s="344"/>
      <c r="P243" s="344"/>
      <c r="Q243" s="344"/>
      <c r="R243" s="344"/>
      <c r="S243" s="344"/>
      <c r="T243" s="344"/>
      <c r="U243" s="344"/>
      <c r="V243" s="344"/>
      <c r="W243" s="34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c r="AS243" s="344"/>
      <c r="AT243" s="344"/>
      <c r="AU243" s="344"/>
      <c r="AV243" s="344"/>
      <c r="AW243" s="344"/>
      <c r="AX243" s="344"/>
      <c r="AY243" s="344"/>
      <c r="AZ243" s="344"/>
      <c r="BA243" s="344"/>
      <c r="BB243" s="344"/>
      <c r="BC243" s="344"/>
      <c r="BD243" s="344"/>
      <c r="BE243" s="344"/>
      <c r="BF243" s="344"/>
      <c r="BG243" s="344"/>
      <c r="BH243" s="344"/>
      <c r="BI243" s="344"/>
      <c r="BJ243" s="344"/>
      <c r="BK243" s="344"/>
      <c r="BL243" s="344"/>
      <c r="BM243" s="344"/>
      <c r="BN243" s="344"/>
      <c r="BO243" s="344"/>
      <c r="BP243" s="344"/>
      <c r="BQ243" s="344"/>
      <c r="BR243" s="344"/>
      <c r="BS243" s="344"/>
      <c r="BT243" s="344"/>
      <c r="BU243" s="344"/>
      <c r="BV243" s="344"/>
      <c r="BW243" s="344"/>
      <c r="BX243" s="344"/>
      <c r="BY243" s="344"/>
      <c r="BZ243" s="345"/>
    </row>
    <row r="244" spans="2:78" ht="17.25" customHeight="1">
      <c r="B244" s="343"/>
      <c r="C244" s="344"/>
      <c r="D244" s="344"/>
      <c r="E244" s="344"/>
      <c r="F244" s="344"/>
      <c r="G244" s="344"/>
      <c r="H244" s="344"/>
      <c r="I244" s="344"/>
      <c r="J244" s="344"/>
      <c r="K244" s="344"/>
      <c r="L244" s="344"/>
      <c r="M244" s="344"/>
      <c r="N244" s="344"/>
      <c r="O244" s="344"/>
      <c r="P244" s="344"/>
      <c r="Q244" s="344"/>
      <c r="R244" s="344"/>
      <c r="S244" s="344"/>
      <c r="T244" s="344"/>
      <c r="U244" s="344"/>
      <c r="V244" s="344"/>
      <c r="W244" s="34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c r="AS244" s="344"/>
      <c r="AT244" s="344"/>
      <c r="AU244" s="344"/>
      <c r="AV244" s="344"/>
      <c r="AW244" s="344"/>
      <c r="AX244" s="344"/>
      <c r="AY244" s="344"/>
      <c r="AZ244" s="344"/>
      <c r="BA244" s="344"/>
      <c r="BB244" s="344"/>
      <c r="BC244" s="344"/>
      <c r="BD244" s="344"/>
      <c r="BE244" s="344"/>
      <c r="BF244" s="344"/>
      <c r="BG244" s="344"/>
      <c r="BH244" s="344"/>
      <c r="BI244" s="344"/>
      <c r="BJ244" s="344"/>
      <c r="BK244" s="344"/>
      <c r="BL244" s="344"/>
      <c r="BM244" s="344"/>
      <c r="BN244" s="344"/>
      <c r="BO244" s="344"/>
      <c r="BP244" s="344"/>
      <c r="BQ244" s="344"/>
      <c r="BR244" s="344"/>
      <c r="BS244" s="344"/>
      <c r="BT244" s="344"/>
      <c r="BU244" s="344"/>
      <c r="BV244" s="344"/>
      <c r="BW244" s="344"/>
      <c r="BX244" s="344"/>
      <c r="BY244" s="344"/>
      <c r="BZ244" s="345"/>
    </row>
    <row r="245" spans="2:78" ht="17.25" customHeight="1" thickBot="1">
      <c r="B245" s="398"/>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c r="AG245" s="399"/>
      <c r="AH245" s="399"/>
      <c r="AI245" s="399"/>
      <c r="AJ245" s="399"/>
      <c r="AK245" s="399"/>
      <c r="AL245" s="399"/>
      <c r="AM245" s="399"/>
      <c r="AN245" s="399"/>
      <c r="AO245" s="399"/>
      <c r="AP245" s="399"/>
      <c r="AQ245" s="399"/>
      <c r="AR245" s="399"/>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400"/>
    </row>
    <row r="246" spans="2:78">
      <c r="B246" s="240"/>
      <c r="C246" s="241" t="s">
        <v>60</v>
      </c>
      <c r="D246" s="241"/>
      <c r="E246" s="241"/>
      <c r="F246" s="241"/>
      <c r="G246" s="241"/>
      <c r="H246" s="241"/>
      <c r="I246" s="241"/>
      <c r="J246" s="241"/>
      <c r="K246" s="241"/>
      <c r="L246" s="241"/>
      <c r="M246" s="241"/>
      <c r="N246" s="241"/>
      <c r="O246" s="241"/>
      <c r="P246" s="241"/>
      <c r="Q246" s="241"/>
      <c r="R246" s="241"/>
      <c r="S246" s="241"/>
      <c r="T246" s="241"/>
      <c r="U246" s="241"/>
      <c r="V246" s="241"/>
      <c r="W246" s="241"/>
      <c r="X246" s="241"/>
      <c r="Y246" s="241"/>
      <c r="Z246" s="241"/>
      <c r="AA246" s="241"/>
      <c r="AB246" s="241"/>
      <c r="AC246" s="241"/>
      <c r="AD246" s="241"/>
      <c r="AE246" s="241"/>
      <c r="AF246" s="241"/>
      <c r="AG246" s="241"/>
      <c r="AH246" s="241"/>
      <c r="AI246" s="241"/>
      <c r="AJ246" s="241"/>
      <c r="AK246" s="241"/>
      <c r="AL246" s="241"/>
      <c r="AM246" s="241"/>
      <c r="AN246" s="241"/>
      <c r="AO246" s="241"/>
      <c r="AP246" s="241"/>
      <c r="AQ246" s="241"/>
      <c r="AR246" s="241"/>
      <c r="AS246" s="241"/>
      <c r="AT246" s="241"/>
      <c r="AU246" s="241"/>
      <c r="AV246" s="241"/>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2"/>
    </row>
    <row r="247" spans="2:78" ht="18" customHeight="1">
      <c r="B247" s="238"/>
      <c r="C247" s="216"/>
      <c r="D247" s="229"/>
      <c r="E247" s="356" t="s">
        <v>255</v>
      </c>
      <c r="F247" s="356"/>
      <c r="G247" s="356"/>
      <c r="H247" s="356"/>
      <c r="I247" s="356"/>
      <c r="J247" s="356"/>
      <c r="K247" s="356"/>
      <c r="L247" s="356"/>
      <c r="M247" s="356"/>
      <c r="N247" s="356"/>
      <c r="O247" s="356"/>
      <c r="P247" s="356"/>
      <c r="Q247" s="356"/>
      <c r="R247" s="356"/>
      <c r="S247" s="356"/>
      <c r="T247" s="356"/>
      <c r="U247" s="356"/>
      <c r="V247" s="356"/>
      <c r="W247" s="356"/>
      <c r="X247" s="356"/>
      <c r="Y247" s="353"/>
      <c r="Z247" s="353"/>
      <c r="AA247" s="353"/>
      <c r="AB247" s="353"/>
      <c r="AC247" s="353"/>
      <c r="AD247" s="353"/>
      <c r="AE247" s="353"/>
      <c r="AF247" s="353"/>
      <c r="AG247" s="353"/>
      <c r="AH247" s="353"/>
      <c r="AI247" s="353"/>
      <c r="AJ247" s="353"/>
      <c r="AK247" s="353"/>
      <c r="AL247" s="353"/>
      <c r="AM247" s="353"/>
      <c r="AY247" s="356" t="s">
        <v>254</v>
      </c>
      <c r="AZ247" s="356"/>
      <c r="BA247" s="356"/>
      <c r="BB247" s="356"/>
      <c r="BC247" s="356"/>
      <c r="BD247" s="356"/>
      <c r="BE247" s="356"/>
      <c r="BF247" s="356"/>
      <c r="BG247" s="356"/>
      <c r="BH247" s="356"/>
      <c r="BI247" s="356"/>
      <c r="BJ247" s="356"/>
      <c r="BK247" s="356"/>
      <c r="BL247" s="356"/>
      <c r="BM247" s="356"/>
      <c r="BN247" s="354"/>
      <c r="BO247" s="355"/>
      <c r="BP247" s="355"/>
      <c r="BQ247" s="355"/>
      <c r="BR247" s="355"/>
      <c r="BS247" s="355"/>
      <c r="BT247" s="313" t="s">
        <v>24</v>
      </c>
      <c r="BU247" s="229"/>
      <c r="BV247" s="216"/>
      <c r="BW247" s="216"/>
      <c r="BX247" s="216"/>
      <c r="BY247" s="216"/>
      <c r="BZ247" s="239"/>
    </row>
    <row r="248" spans="2:78" ht="14.25" customHeight="1">
      <c r="B248" s="238"/>
      <c r="C248" s="216"/>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c r="AB248" s="216"/>
      <c r="AM248" s="253" t="s">
        <v>256</v>
      </c>
      <c r="BL248" s="229"/>
      <c r="BM248" s="229"/>
      <c r="BN248" s="229"/>
      <c r="BO248" s="229"/>
      <c r="BP248" s="229"/>
      <c r="BQ248" s="229"/>
      <c r="BS248" s="253" t="s">
        <v>257</v>
      </c>
      <c r="BT248" s="216"/>
      <c r="BU248" s="216"/>
      <c r="BV248" s="216"/>
      <c r="BW248" s="216"/>
      <c r="BX248" s="216"/>
      <c r="BY248" s="216"/>
      <c r="BZ248" s="239"/>
    </row>
    <row r="249" spans="2:78" ht="14.25" customHeight="1" thickBot="1">
      <c r="B249" s="254"/>
      <c r="C249" s="255"/>
      <c r="D249" s="255"/>
      <c r="E249" s="255"/>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6"/>
      <c r="AB249" s="255"/>
      <c r="AC249" s="255"/>
      <c r="AD249" s="255"/>
      <c r="AE249" s="255"/>
      <c r="AF249" s="255"/>
      <c r="AG249" s="255"/>
      <c r="AH249" s="255"/>
      <c r="AI249" s="255"/>
      <c r="AJ249" s="255"/>
      <c r="AK249" s="255"/>
      <c r="AL249" s="255"/>
      <c r="AM249" s="255"/>
      <c r="AN249" s="255"/>
      <c r="AO249" s="234"/>
      <c r="AP249" s="234"/>
      <c r="AQ249" s="234"/>
      <c r="AR249" s="234"/>
      <c r="AS249" s="234"/>
      <c r="AT249" s="234"/>
      <c r="AU249" s="234"/>
      <c r="AV249" s="234"/>
      <c r="AW249" s="234"/>
      <c r="AX249" s="234"/>
      <c r="AY249" s="234"/>
      <c r="AZ249" s="234"/>
      <c r="BA249" s="234"/>
      <c r="BB249" s="234"/>
      <c r="BC249" s="234"/>
      <c r="BD249" s="234"/>
      <c r="BE249" s="234"/>
      <c r="BF249" s="234"/>
      <c r="BG249" s="234"/>
      <c r="BH249" s="234"/>
      <c r="BI249" s="234"/>
      <c r="BJ249" s="234"/>
      <c r="BK249" s="234"/>
      <c r="BL249" s="234"/>
      <c r="BM249" s="234"/>
      <c r="BN249" s="234"/>
      <c r="BO249" s="234"/>
      <c r="BP249" s="234"/>
      <c r="BQ249" s="234"/>
      <c r="BR249" s="256"/>
      <c r="BS249" s="255"/>
      <c r="BT249" s="255"/>
      <c r="BU249" s="255"/>
      <c r="BV249" s="255"/>
      <c r="BW249" s="255"/>
      <c r="BX249" s="255"/>
      <c r="BY249" s="255"/>
      <c r="BZ249" s="257"/>
    </row>
    <row r="250" spans="2:78">
      <c r="B250" s="240"/>
      <c r="C250" s="241" t="s">
        <v>61</v>
      </c>
      <c r="D250" s="241"/>
      <c r="E250" s="241"/>
      <c r="F250" s="241"/>
      <c r="G250" s="241"/>
      <c r="H250" s="241"/>
      <c r="I250" s="241"/>
      <c r="J250" s="241"/>
      <c r="K250" s="241"/>
      <c r="L250" s="241"/>
      <c r="M250" s="241"/>
      <c r="N250" s="241"/>
      <c r="O250" s="241"/>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1"/>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2"/>
    </row>
    <row r="251" spans="2:78" ht="17.25" customHeight="1">
      <c r="B251" s="397"/>
      <c r="C251" s="344"/>
      <c r="D251" s="344"/>
      <c r="E251" s="344"/>
      <c r="F251" s="344"/>
      <c r="G251" s="344"/>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c r="AS251" s="344"/>
      <c r="AT251" s="344"/>
      <c r="AU251" s="344"/>
      <c r="AV251" s="344"/>
      <c r="AW251" s="344"/>
      <c r="AX251" s="344"/>
      <c r="AY251" s="344"/>
      <c r="AZ251" s="344"/>
      <c r="BA251" s="344"/>
      <c r="BB251" s="344"/>
      <c r="BC251" s="344"/>
      <c r="BD251" s="344"/>
      <c r="BE251" s="344"/>
      <c r="BF251" s="344"/>
      <c r="BG251" s="344"/>
      <c r="BH251" s="344"/>
      <c r="BI251" s="344"/>
      <c r="BJ251" s="344"/>
      <c r="BK251" s="344"/>
      <c r="BL251" s="344"/>
      <c r="BM251" s="344"/>
      <c r="BN251" s="344"/>
      <c r="BO251" s="344"/>
      <c r="BP251" s="344"/>
      <c r="BQ251" s="344"/>
      <c r="BR251" s="344"/>
      <c r="BS251" s="344"/>
      <c r="BT251" s="344"/>
      <c r="BU251" s="344"/>
      <c r="BV251" s="344"/>
      <c r="BW251" s="344"/>
      <c r="BX251" s="344"/>
      <c r="BY251" s="344"/>
      <c r="BZ251" s="345"/>
    </row>
    <row r="252" spans="2:78" ht="17.25" customHeight="1">
      <c r="B252" s="343"/>
      <c r="C252" s="344"/>
      <c r="D252" s="344"/>
      <c r="E252" s="344"/>
      <c r="F252" s="344"/>
      <c r="G252" s="344"/>
      <c r="H252" s="344"/>
      <c r="I252" s="344"/>
      <c r="J252" s="344"/>
      <c r="K252" s="344"/>
      <c r="L252" s="344"/>
      <c r="M252" s="344"/>
      <c r="N252" s="344"/>
      <c r="O252" s="344"/>
      <c r="P252" s="344"/>
      <c r="Q252" s="344"/>
      <c r="R252" s="344"/>
      <c r="S252" s="344"/>
      <c r="T252" s="344"/>
      <c r="U252" s="344"/>
      <c r="V252" s="344"/>
      <c r="W252" s="34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c r="AS252" s="344"/>
      <c r="AT252" s="344"/>
      <c r="AU252" s="344"/>
      <c r="AV252" s="344"/>
      <c r="AW252" s="344"/>
      <c r="AX252" s="344"/>
      <c r="AY252" s="344"/>
      <c r="AZ252" s="344"/>
      <c r="BA252" s="344"/>
      <c r="BB252" s="344"/>
      <c r="BC252" s="344"/>
      <c r="BD252" s="344"/>
      <c r="BE252" s="344"/>
      <c r="BF252" s="344"/>
      <c r="BG252" s="344"/>
      <c r="BH252" s="344"/>
      <c r="BI252" s="344"/>
      <c r="BJ252" s="344"/>
      <c r="BK252" s="344"/>
      <c r="BL252" s="344"/>
      <c r="BM252" s="344"/>
      <c r="BN252" s="344"/>
      <c r="BO252" s="344"/>
      <c r="BP252" s="344"/>
      <c r="BQ252" s="344"/>
      <c r="BR252" s="344"/>
      <c r="BS252" s="344"/>
      <c r="BT252" s="344"/>
      <c r="BU252" s="344"/>
      <c r="BV252" s="344"/>
      <c r="BW252" s="344"/>
      <c r="BX252" s="344"/>
      <c r="BY252" s="344"/>
      <c r="BZ252" s="345"/>
    </row>
    <row r="253" spans="2:78" ht="17.25" customHeight="1">
      <c r="B253" s="343"/>
      <c r="C253" s="344"/>
      <c r="D253" s="344"/>
      <c r="E253" s="344"/>
      <c r="F253" s="344"/>
      <c r="G253" s="344"/>
      <c r="H253" s="344"/>
      <c r="I253" s="344"/>
      <c r="J253" s="344"/>
      <c r="K253" s="344"/>
      <c r="L253" s="344"/>
      <c r="M253" s="344"/>
      <c r="N253" s="344"/>
      <c r="O253" s="344"/>
      <c r="P253" s="344"/>
      <c r="Q253" s="344"/>
      <c r="R253" s="344"/>
      <c r="S253" s="344"/>
      <c r="T253" s="344"/>
      <c r="U253" s="344"/>
      <c r="V253" s="344"/>
      <c r="W253" s="34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c r="AS253" s="344"/>
      <c r="AT253" s="344"/>
      <c r="AU253" s="344"/>
      <c r="AV253" s="344"/>
      <c r="AW253" s="344"/>
      <c r="AX253" s="344"/>
      <c r="AY253" s="344"/>
      <c r="AZ253" s="344"/>
      <c r="BA253" s="344"/>
      <c r="BB253" s="344"/>
      <c r="BC253" s="344"/>
      <c r="BD253" s="344"/>
      <c r="BE253" s="344"/>
      <c r="BF253" s="344"/>
      <c r="BG253" s="344"/>
      <c r="BH253" s="344"/>
      <c r="BI253" s="344"/>
      <c r="BJ253" s="344"/>
      <c r="BK253" s="344"/>
      <c r="BL253" s="344"/>
      <c r="BM253" s="344"/>
      <c r="BN253" s="344"/>
      <c r="BO253" s="344"/>
      <c r="BP253" s="344"/>
      <c r="BQ253" s="344"/>
      <c r="BR253" s="344"/>
      <c r="BS253" s="344"/>
      <c r="BT253" s="344"/>
      <c r="BU253" s="344"/>
      <c r="BV253" s="344"/>
      <c r="BW253" s="344"/>
      <c r="BX253" s="344"/>
      <c r="BY253" s="344"/>
      <c r="BZ253" s="345"/>
    </row>
    <row r="254" spans="2:78" ht="17.25" customHeight="1">
      <c r="B254" s="343"/>
      <c r="C254" s="344"/>
      <c r="D254" s="344"/>
      <c r="E254" s="344"/>
      <c r="F254" s="344"/>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4"/>
      <c r="AY254" s="344"/>
      <c r="AZ254" s="344"/>
      <c r="BA254" s="344"/>
      <c r="BB254" s="344"/>
      <c r="BC254" s="344"/>
      <c r="BD254" s="344"/>
      <c r="BE254" s="344"/>
      <c r="BF254" s="344"/>
      <c r="BG254" s="344"/>
      <c r="BH254" s="344"/>
      <c r="BI254" s="344"/>
      <c r="BJ254" s="344"/>
      <c r="BK254" s="344"/>
      <c r="BL254" s="344"/>
      <c r="BM254" s="344"/>
      <c r="BN254" s="344"/>
      <c r="BO254" s="344"/>
      <c r="BP254" s="344"/>
      <c r="BQ254" s="344"/>
      <c r="BR254" s="344"/>
      <c r="BS254" s="344"/>
      <c r="BT254" s="344"/>
      <c r="BU254" s="344"/>
      <c r="BV254" s="344"/>
      <c r="BW254" s="344"/>
      <c r="BX254" s="344"/>
      <c r="BY254" s="344"/>
      <c r="BZ254" s="345"/>
    </row>
    <row r="255" spans="2:78" ht="17.25" customHeight="1">
      <c r="B255" s="343"/>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4"/>
      <c r="AY255" s="344"/>
      <c r="AZ255" s="344"/>
      <c r="BA255" s="344"/>
      <c r="BB255" s="344"/>
      <c r="BC255" s="344"/>
      <c r="BD255" s="344"/>
      <c r="BE255" s="344"/>
      <c r="BF255" s="344"/>
      <c r="BG255" s="344"/>
      <c r="BH255" s="344"/>
      <c r="BI255" s="344"/>
      <c r="BJ255" s="344"/>
      <c r="BK255" s="344"/>
      <c r="BL255" s="344"/>
      <c r="BM255" s="344"/>
      <c r="BN255" s="344"/>
      <c r="BO255" s="344"/>
      <c r="BP255" s="344"/>
      <c r="BQ255" s="344"/>
      <c r="BR255" s="344"/>
      <c r="BS255" s="344"/>
      <c r="BT255" s="344"/>
      <c r="BU255" s="344"/>
      <c r="BV255" s="344"/>
      <c r="BW255" s="344"/>
      <c r="BX255" s="344"/>
      <c r="BY255" s="344"/>
      <c r="BZ255" s="345"/>
    </row>
    <row r="256" spans="2:78" ht="17.25" customHeight="1">
      <c r="B256" s="343"/>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4"/>
      <c r="AY256" s="344"/>
      <c r="AZ256" s="344"/>
      <c r="BA256" s="344"/>
      <c r="BB256" s="344"/>
      <c r="BC256" s="344"/>
      <c r="BD256" s="344"/>
      <c r="BE256" s="344"/>
      <c r="BF256" s="344"/>
      <c r="BG256" s="344"/>
      <c r="BH256" s="344"/>
      <c r="BI256" s="344"/>
      <c r="BJ256" s="344"/>
      <c r="BK256" s="344"/>
      <c r="BL256" s="344"/>
      <c r="BM256" s="344"/>
      <c r="BN256" s="344"/>
      <c r="BO256" s="344"/>
      <c r="BP256" s="344"/>
      <c r="BQ256" s="344"/>
      <c r="BR256" s="344"/>
      <c r="BS256" s="344"/>
      <c r="BT256" s="344"/>
      <c r="BU256" s="344"/>
      <c r="BV256" s="344"/>
      <c r="BW256" s="344"/>
      <c r="BX256" s="344"/>
      <c r="BY256" s="344"/>
      <c r="BZ256" s="345"/>
    </row>
    <row r="257" spans="2:78" ht="17.25" customHeight="1">
      <c r="B257" s="343"/>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4"/>
      <c r="AY257" s="344"/>
      <c r="AZ257" s="344"/>
      <c r="BA257" s="344"/>
      <c r="BB257" s="344"/>
      <c r="BC257" s="344"/>
      <c r="BD257" s="344"/>
      <c r="BE257" s="344"/>
      <c r="BF257" s="344"/>
      <c r="BG257" s="344"/>
      <c r="BH257" s="344"/>
      <c r="BI257" s="344"/>
      <c r="BJ257" s="344"/>
      <c r="BK257" s="344"/>
      <c r="BL257" s="344"/>
      <c r="BM257" s="344"/>
      <c r="BN257" s="344"/>
      <c r="BO257" s="344"/>
      <c r="BP257" s="344"/>
      <c r="BQ257" s="344"/>
      <c r="BR257" s="344"/>
      <c r="BS257" s="344"/>
      <c r="BT257" s="344"/>
      <c r="BU257" s="344"/>
      <c r="BV257" s="344"/>
      <c r="BW257" s="344"/>
      <c r="BX257" s="344"/>
      <c r="BY257" s="344"/>
      <c r="BZ257" s="345"/>
    </row>
    <row r="258" spans="2:78" ht="17.25" customHeight="1">
      <c r="B258" s="343"/>
      <c r="C258" s="344"/>
      <c r="D258" s="344"/>
      <c r="E258" s="344"/>
      <c r="F258" s="344"/>
      <c r="G258" s="344"/>
      <c r="H258" s="344"/>
      <c r="I258" s="344"/>
      <c r="J258" s="344"/>
      <c r="K258" s="344"/>
      <c r="L258" s="344"/>
      <c r="M258" s="344"/>
      <c r="N258" s="344"/>
      <c r="O258" s="344"/>
      <c r="P258" s="344"/>
      <c r="Q258" s="344"/>
      <c r="R258" s="344"/>
      <c r="S258" s="344"/>
      <c r="T258" s="344"/>
      <c r="U258" s="344"/>
      <c r="V258" s="344"/>
      <c r="W258" s="34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c r="AS258" s="344"/>
      <c r="AT258" s="344"/>
      <c r="AU258" s="344"/>
      <c r="AV258" s="344"/>
      <c r="AW258" s="344"/>
      <c r="AX258" s="344"/>
      <c r="AY258" s="344"/>
      <c r="AZ258" s="344"/>
      <c r="BA258" s="344"/>
      <c r="BB258" s="344"/>
      <c r="BC258" s="344"/>
      <c r="BD258" s="344"/>
      <c r="BE258" s="344"/>
      <c r="BF258" s="344"/>
      <c r="BG258" s="344"/>
      <c r="BH258" s="344"/>
      <c r="BI258" s="344"/>
      <c r="BJ258" s="344"/>
      <c r="BK258" s="344"/>
      <c r="BL258" s="344"/>
      <c r="BM258" s="344"/>
      <c r="BN258" s="344"/>
      <c r="BO258" s="344"/>
      <c r="BP258" s="344"/>
      <c r="BQ258" s="344"/>
      <c r="BR258" s="344"/>
      <c r="BS258" s="344"/>
      <c r="BT258" s="344"/>
      <c r="BU258" s="344"/>
      <c r="BV258" s="344"/>
      <c r="BW258" s="344"/>
      <c r="BX258" s="344"/>
      <c r="BY258" s="344"/>
      <c r="BZ258" s="345"/>
    </row>
    <row r="259" spans="2:78" ht="17.25" customHeight="1">
      <c r="B259" s="343"/>
      <c r="C259" s="344"/>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c r="AS259" s="344"/>
      <c r="AT259" s="344"/>
      <c r="AU259" s="344"/>
      <c r="AV259" s="344"/>
      <c r="AW259" s="344"/>
      <c r="AX259" s="344"/>
      <c r="AY259" s="344"/>
      <c r="AZ259" s="344"/>
      <c r="BA259" s="344"/>
      <c r="BB259" s="344"/>
      <c r="BC259" s="344"/>
      <c r="BD259" s="344"/>
      <c r="BE259" s="344"/>
      <c r="BF259" s="344"/>
      <c r="BG259" s="344"/>
      <c r="BH259" s="344"/>
      <c r="BI259" s="344"/>
      <c r="BJ259" s="344"/>
      <c r="BK259" s="344"/>
      <c r="BL259" s="344"/>
      <c r="BM259" s="344"/>
      <c r="BN259" s="344"/>
      <c r="BO259" s="344"/>
      <c r="BP259" s="344"/>
      <c r="BQ259" s="344"/>
      <c r="BR259" s="344"/>
      <c r="BS259" s="344"/>
      <c r="BT259" s="344"/>
      <c r="BU259" s="344"/>
      <c r="BV259" s="344"/>
      <c r="BW259" s="344"/>
      <c r="BX259" s="344"/>
      <c r="BY259" s="344"/>
      <c r="BZ259" s="345"/>
    </row>
    <row r="260" spans="2:78" ht="17.25" customHeight="1">
      <c r="B260" s="343"/>
      <c r="C260" s="344"/>
      <c r="D260" s="344"/>
      <c r="E260" s="344"/>
      <c r="F260" s="344"/>
      <c r="G260" s="344"/>
      <c r="H260" s="344"/>
      <c r="I260" s="344"/>
      <c r="J260" s="344"/>
      <c r="K260" s="344"/>
      <c r="L260" s="344"/>
      <c r="M260" s="344"/>
      <c r="N260" s="344"/>
      <c r="O260" s="344"/>
      <c r="P260" s="344"/>
      <c r="Q260" s="344"/>
      <c r="R260" s="344"/>
      <c r="S260" s="344"/>
      <c r="T260" s="344"/>
      <c r="U260" s="344"/>
      <c r="V260" s="344"/>
      <c r="W260" s="34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c r="AS260" s="344"/>
      <c r="AT260" s="344"/>
      <c r="AU260" s="344"/>
      <c r="AV260" s="344"/>
      <c r="AW260" s="344"/>
      <c r="AX260" s="344"/>
      <c r="AY260" s="344"/>
      <c r="AZ260" s="344"/>
      <c r="BA260" s="344"/>
      <c r="BB260" s="344"/>
      <c r="BC260" s="344"/>
      <c r="BD260" s="344"/>
      <c r="BE260" s="344"/>
      <c r="BF260" s="344"/>
      <c r="BG260" s="344"/>
      <c r="BH260" s="344"/>
      <c r="BI260" s="344"/>
      <c r="BJ260" s="344"/>
      <c r="BK260" s="344"/>
      <c r="BL260" s="344"/>
      <c r="BM260" s="344"/>
      <c r="BN260" s="344"/>
      <c r="BO260" s="344"/>
      <c r="BP260" s="344"/>
      <c r="BQ260" s="344"/>
      <c r="BR260" s="344"/>
      <c r="BS260" s="344"/>
      <c r="BT260" s="344"/>
      <c r="BU260" s="344"/>
      <c r="BV260" s="344"/>
      <c r="BW260" s="344"/>
      <c r="BX260" s="344"/>
      <c r="BY260" s="344"/>
      <c r="BZ260" s="345"/>
    </row>
    <row r="261" spans="2:78" ht="19.5" thickBot="1">
      <c r="B261" s="398"/>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c r="AG261" s="399"/>
      <c r="AH261" s="399"/>
      <c r="AI261" s="399"/>
      <c r="AJ261" s="399"/>
      <c r="AK261" s="399"/>
      <c r="AL261" s="399"/>
      <c r="AM261" s="399"/>
      <c r="AN261" s="399"/>
      <c r="AO261" s="399"/>
      <c r="AP261" s="399"/>
      <c r="AQ261" s="399"/>
      <c r="AR261" s="399"/>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400"/>
    </row>
    <row r="262" spans="2:78">
      <c r="B262" s="238"/>
      <c r="C262" s="216" t="s">
        <v>280</v>
      </c>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c r="AA262" s="216"/>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216"/>
      <c r="BE262" s="216"/>
      <c r="BF262" s="216"/>
      <c r="BG262" s="216"/>
      <c r="BH262" s="216"/>
      <c r="BI262" s="216"/>
      <c r="BJ262" s="216"/>
      <c r="BK262" s="216"/>
      <c r="BL262" s="216"/>
      <c r="BM262" s="216"/>
      <c r="BN262" s="216"/>
      <c r="BO262" s="216"/>
      <c r="BP262" s="216"/>
      <c r="BQ262" s="216"/>
      <c r="BR262" s="216"/>
      <c r="BS262" s="216"/>
      <c r="BT262" s="216"/>
      <c r="BU262" s="216"/>
      <c r="BV262" s="216"/>
      <c r="BW262" s="216"/>
      <c r="BX262" s="216"/>
      <c r="BY262" s="216"/>
      <c r="BZ262" s="239"/>
    </row>
    <row r="263" spans="2:78">
      <c r="B263" s="238"/>
      <c r="C263" s="216"/>
      <c r="D263" s="216"/>
      <c r="E263" s="216"/>
      <c r="F263" s="403"/>
      <c r="G263" s="403"/>
      <c r="H263" s="403"/>
      <c r="I263" s="404" t="s">
        <v>218</v>
      </c>
      <c r="J263" s="404"/>
      <c r="K263" s="404"/>
      <c r="L263" s="404"/>
      <c r="M263" s="404"/>
      <c r="N263" s="404"/>
      <c r="O263" s="404"/>
      <c r="P263" s="404"/>
      <c r="Q263" s="404"/>
      <c r="R263" s="404"/>
      <c r="S263" s="404"/>
      <c r="T263" s="404"/>
      <c r="U263" s="404"/>
      <c r="V263" s="404"/>
      <c r="W263" s="404"/>
      <c r="X263" s="404"/>
      <c r="Y263" s="404"/>
      <c r="Z263" s="404"/>
      <c r="AA263" s="404"/>
      <c r="AB263" s="404"/>
      <c r="AC263" s="404"/>
      <c r="AD263" s="404"/>
      <c r="AE263" s="404"/>
      <c r="AF263" s="404"/>
      <c r="AG263" s="404"/>
      <c r="AH263" s="404"/>
      <c r="AI263" s="404"/>
      <c r="AJ263" s="404"/>
      <c r="AK263" s="404"/>
      <c r="AL263" s="404"/>
      <c r="AM263" s="404"/>
      <c r="AN263" s="404"/>
      <c r="AO263" s="404"/>
      <c r="AP263" s="404"/>
      <c r="AQ263" s="404"/>
      <c r="AR263" s="404"/>
      <c r="AS263" s="404"/>
      <c r="AT263" s="404"/>
      <c r="AU263" s="404"/>
      <c r="AV263" s="404"/>
      <c r="AW263" s="404"/>
      <c r="AX263" s="404"/>
      <c r="AY263" s="404"/>
      <c r="AZ263" s="404"/>
      <c r="BA263" s="404"/>
      <c r="BB263" s="404"/>
      <c r="BC263" s="404"/>
      <c r="BD263" s="404"/>
      <c r="BE263" s="404"/>
      <c r="BF263" s="404"/>
      <c r="BG263" s="404"/>
      <c r="BH263" s="404"/>
      <c r="BI263" s="404"/>
      <c r="BJ263" s="404"/>
      <c r="BK263" s="404"/>
      <c r="BL263" s="404"/>
      <c r="BM263" s="404"/>
      <c r="BN263" s="404"/>
      <c r="BO263" s="404"/>
      <c r="BP263" s="404"/>
      <c r="BQ263" s="404"/>
      <c r="BR263" s="404"/>
      <c r="BS263" s="404"/>
      <c r="BT263" s="404"/>
      <c r="BU263" s="404"/>
      <c r="BV263" s="404"/>
      <c r="BW263" s="404"/>
      <c r="BX263" s="404"/>
      <c r="BY263" s="216"/>
      <c r="BZ263" s="239"/>
    </row>
    <row r="264" spans="2:78">
      <c r="B264" s="238"/>
      <c r="C264" s="216"/>
      <c r="D264" s="216"/>
      <c r="E264" s="216"/>
      <c r="F264" s="294"/>
      <c r="G264" s="294"/>
      <c r="H264" s="294"/>
      <c r="I264" s="404"/>
      <c r="J264" s="404"/>
      <c r="K264" s="404"/>
      <c r="L264" s="404"/>
      <c r="M264" s="404"/>
      <c r="N264" s="404"/>
      <c r="O264" s="404"/>
      <c r="P264" s="404"/>
      <c r="Q264" s="404"/>
      <c r="R264" s="404"/>
      <c r="S264" s="404"/>
      <c r="T264" s="404"/>
      <c r="U264" s="404"/>
      <c r="V264" s="404"/>
      <c r="W264" s="404"/>
      <c r="X264" s="404"/>
      <c r="Y264" s="404"/>
      <c r="Z264" s="404"/>
      <c r="AA264" s="404"/>
      <c r="AB264" s="404"/>
      <c r="AC264" s="404"/>
      <c r="AD264" s="404"/>
      <c r="AE264" s="404"/>
      <c r="AF264" s="404"/>
      <c r="AG264" s="404"/>
      <c r="AH264" s="404"/>
      <c r="AI264" s="404"/>
      <c r="AJ264" s="404"/>
      <c r="AK264" s="404"/>
      <c r="AL264" s="404"/>
      <c r="AM264" s="404"/>
      <c r="AN264" s="404"/>
      <c r="AO264" s="404"/>
      <c r="AP264" s="404"/>
      <c r="AQ264" s="404"/>
      <c r="AR264" s="404"/>
      <c r="AS264" s="404"/>
      <c r="AT264" s="404"/>
      <c r="AU264" s="404"/>
      <c r="AV264" s="404"/>
      <c r="AW264" s="404"/>
      <c r="AX264" s="404"/>
      <c r="AY264" s="404"/>
      <c r="AZ264" s="404"/>
      <c r="BA264" s="404"/>
      <c r="BB264" s="404"/>
      <c r="BC264" s="404"/>
      <c r="BD264" s="404"/>
      <c r="BE264" s="404"/>
      <c r="BF264" s="404"/>
      <c r="BG264" s="404"/>
      <c r="BH264" s="404"/>
      <c r="BI264" s="404"/>
      <c r="BJ264" s="404"/>
      <c r="BK264" s="404"/>
      <c r="BL264" s="404"/>
      <c r="BM264" s="404"/>
      <c r="BN264" s="404"/>
      <c r="BO264" s="404"/>
      <c r="BP264" s="404"/>
      <c r="BQ264" s="404"/>
      <c r="BR264" s="404"/>
      <c r="BS264" s="404"/>
      <c r="BT264" s="404"/>
      <c r="BU264" s="404"/>
      <c r="BV264" s="404"/>
      <c r="BW264" s="404"/>
      <c r="BX264" s="404"/>
      <c r="BY264" s="216"/>
      <c r="BZ264" s="239"/>
    </row>
    <row r="265" spans="2:78">
      <c r="B265" s="238"/>
      <c r="C265" s="216"/>
      <c r="D265" s="216"/>
      <c r="E265" s="216"/>
      <c r="F265" s="403"/>
      <c r="G265" s="403"/>
      <c r="H265" s="403"/>
      <c r="I265" s="216" t="s">
        <v>217</v>
      </c>
      <c r="J265" s="229"/>
      <c r="K265" s="216"/>
      <c r="L265" s="216"/>
      <c r="M265" s="216"/>
      <c r="N265" s="216"/>
      <c r="O265" s="216"/>
      <c r="P265" s="216"/>
      <c r="Q265" s="216"/>
      <c r="R265" s="216"/>
      <c r="S265" s="216"/>
      <c r="T265" s="216"/>
      <c r="U265" s="216"/>
      <c r="V265" s="216"/>
      <c r="W265" s="216"/>
      <c r="X265" s="216"/>
      <c r="Y265" s="216"/>
      <c r="Z265" s="216"/>
      <c r="AA265" s="216"/>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216"/>
      <c r="BE265" s="216"/>
      <c r="BF265" s="216"/>
      <c r="BG265" s="216"/>
      <c r="BH265" s="216"/>
      <c r="BI265" s="216"/>
      <c r="BJ265" s="216"/>
      <c r="BK265" s="216"/>
      <c r="BL265" s="216"/>
      <c r="BM265" s="216"/>
      <c r="BN265" s="216"/>
      <c r="BO265" s="216"/>
      <c r="BP265" s="216"/>
      <c r="BQ265" s="216"/>
      <c r="BR265" s="216"/>
      <c r="BS265" s="216"/>
      <c r="BT265" s="216"/>
      <c r="BU265" s="216"/>
      <c r="BV265" s="216"/>
      <c r="BW265" s="216"/>
      <c r="BX265" s="216"/>
      <c r="BY265" s="216"/>
      <c r="BZ265" s="239"/>
    </row>
    <row r="266" spans="2:78">
      <c r="B266" s="238"/>
      <c r="C266" s="216"/>
      <c r="D266" s="216"/>
      <c r="E266" s="216"/>
      <c r="F266" s="403"/>
      <c r="G266" s="403"/>
      <c r="H266" s="403"/>
      <c r="I266" s="404" t="s">
        <v>219</v>
      </c>
      <c r="J266" s="404"/>
      <c r="K266" s="404"/>
      <c r="L266" s="404"/>
      <c r="M266" s="404"/>
      <c r="N266" s="404"/>
      <c r="O266" s="404"/>
      <c r="P266" s="404"/>
      <c r="Q266" s="404"/>
      <c r="R266" s="404"/>
      <c r="S266" s="404"/>
      <c r="T266" s="404"/>
      <c r="U266" s="404"/>
      <c r="V266" s="404"/>
      <c r="W266" s="404"/>
      <c r="X266" s="404"/>
      <c r="Y266" s="404"/>
      <c r="Z266" s="404"/>
      <c r="AA266" s="404"/>
      <c r="AB266" s="404"/>
      <c r="AC266" s="404"/>
      <c r="AD266" s="404"/>
      <c r="AE266" s="404"/>
      <c r="AF266" s="404"/>
      <c r="AG266" s="404"/>
      <c r="AH266" s="404"/>
      <c r="AI266" s="404"/>
      <c r="AJ266" s="404"/>
      <c r="AK266" s="404"/>
      <c r="AL266" s="404"/>
      <c r="AM266" s="404"/>
      <c r="AN266" s="404"/>
      <c r="AO266" s="404"/>
      <c r="AP266" s="404"/>
      <c r="AQ266" s="404"/>
      <c r="AR266" s="404"/>
      <c r="AS266" s="404"/>
      <c r="AT266" s="404"/>
      <c r="AU266" s="404"/>
      <c r="AV266" s="404"/>
      <c r="AW266" s="404"/>
      <c r="AX266" s="404"/>
      <c r="AY266" s="404"/>
      <c r="AZ266" s="404"/>
      <c r="BA266" s="404"/>
      <c r="BB266" s="404"/>
      <c r="BC266" s="404"/>
      <c r="BD266" s="404"/>
      <c r="BE266" s="404"/>
      <c r="BF266" s="404"/>
      <c r="BG266" s="404"/>
      <c r="BH266" s="404"/>
      <c r="BI266" s="404"/>
      <c r="BJ266" s="404"/>
      <c r="BK266" s="404"/>
      <c r="BL266" s="404"/>
      <c r="BM266" s="404"/>
      <c r="BN266" s="404"/>
      <c r="BO266" s="404"/>
      <c r="BP266" s="404"/>
      <c r="BQ266" s="404"/>
      <c r="BR266" s="404"/>
      <c r="BS266" s="404"/>
      <c r="BT266" s="404"/>
      <c r="BU266" s="404"/>
      <c r="BV266" s="404"/>
      <c r="BW266" s="404"/>
      <c r="BX266" s="404"/>
      <c r="BY266" s="216"/>
      <c r="BZ266" s="239"/>
    </row>
    <row r="267" spans="2:78">
      <c r="B267" s="238"/>
      <c r="C267" s="216"/>
      <c r="D267" s="216"/>
      <c r="E267" s="216"/>
      <c r="F267" s="294"/>
      <c r="G267" s="294"/>
      <c r="H267" s="294"/>
      <c r="I267" s="404"/>
      <c r="J267" s="404"/>
      <c r="K267" s="404"/>
      <c r="L267" s="404"/>
      <c r="M267" s="404"/>
      <c r="N267" s="404"/>
      <c r="O267" s="404"/>
      <c r="P267" s="404"/>
      <c r="Q267" s="404"/>
      <c r="R267" s="404"/>
      <c r="S267" s="404"/>
      <c r="T267" s="404"/>
      <c r="U267" s="404"/>
      <c r="V267" s="404"/>
      <c r="W267" s="404"/>
      <c r="X267" s="404"/>
      <c r="Y267" s="404"/>
      <c r="Z267" s="404"/>
      <c r="AA267" s="404"/>
      <c r="AB267" s="404"/>
      <c r="AC267" s="404"/>
      <c r="AD267" s="404"/>
      <c r="AE267" s="404"/>
      <c r="AF267" s="404"/>
      <c r="AG267" s="404"/>
      <c r="AH267" s="404"/>
      <c r="AI267" s="404"/>
      <c r="AJ267" s="404"/>
      <c r="AK267" s="404"/>
      <c r="AL267" s="404"/>
      <c r="AM267" s="404"/>
      <c r="AN267" s="404"/>
      <c r="AO267" s="404"/>
      <c r="AP267" s="404"/>
      <c r="AQ267" s="404"/>
      <c r="AR267" s="404"/>
      <c r="AS267" s="404"/>
      <c r="AT267" s="404"/>
      <c r="AU267" s="404"/>
      <c r="AV267" s="404"/>
      <c r="AW267" s="404"/>
      <c r="AX267" s="404"/>
      <c r="AY267" s="404"/>
      <c r="AZ267" s="404"/>
      <c r="BA267" s="404"/>
      <c r="BB267" s="404"/>
      <c r="BC267" s="404"/>
      <c r="BD267" s="404"/>
      <c r="BE267" s="404"/>
      <c r="BF267" s="404"/>
      <c r="BG267" s="404"/>
      <c r="BH267" s="404"/>
      <c r="BI267" s="404"/>
      <c r="BJ267" s="404"/>
      <c r="BK267" s="404"/>
      <c r="BL267" s="404"/>
      <c r="BM267" s="404"/>
      <c r="BN267" s="404"/>
      <c r="BO267" s="404"/>
      <c r="BP267" s="404"/>
      <c r="BQ267" s="404"/>
      <c r="BR267" s="404"/>
      <c r="BS267" s="404"/>
      <c r="BT267" s="404"/>
      <c r="BU267" s="404"/>
      <c r="BV267" s="404"/>
      <c r="BW267" s="404"/>
      <c r="BX267" s="404"/>
      <c r="BY267" s="216"/>
      <c r="BZ267" s="239"/>
    </row>
    <row r="268" spans="2:78" ht="17.25" customHeight="1">
      <c r="B268" s="397"/>
      <c r="C268" s="344"/>
      <c r="D268" s="344"/>
      <c r="E268" s="344"/>
      <c r="F268" s="344"/>
      <c r="G268" s="344"/>
      <c r="H268" s="344"/>
      <c r="I268" s="344"/>
      <c r="J268" s="344"/>
      <c r="K268" s="344"/>
      <c r="L268" s="344"/>
      <c r="M268" s="344"/>
      <c r="N268" s="344"/>
      <c r="O268" s="344"/>
      <c r="P268" s="344"/>
      <c r="Q268" s="344"/>
      <c r="R268" s="344"/>
      <c r="S268" s="344"/>
      <c r="T268" s="344"/>
      <c r="U268" s="344"/>
      <c r="V268" s="344"/>
      <c r="W268" s="34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c r="AS268" s="344"/>
      <c r="AT268" s="344"/>
      <c r="AU268" s="344"/>
      <c r="AV268" s="344"/>
      <c r="AW268" s="344"/>
      <c r="AX268" s="344"/>
      <c r="AY268" s="344"/>
      <c r="AZ268" s="344"/>
      <c r="BA268" s="344"/>
      <c r="BB268" s="344"/>
      <c r="BC268" s="344"/>
      <c r="BD268" s="344"/>
      <c r="BE268" s="344"/>
      <c r="BF268" s="344"/>
      <c r="BG268" s="344"/>
      <c r="BH268" s="344"/>
      <c r="BI268" s="344"/>
      <c r="BJ268" s="344"/>
      <c r="BK268" s="344"/>
      <c r="BL268" s="344"/>
      <c r="BM268" s="344"/>
      <c r="BN268" s="344"/>
      <c r="BO268" s="344"/>
      <c r="BP268" s="344"/>
      <c r="BQ268" s="344"/>
      <c r="BR268" s="344"/>
      <c r="BS268" s="344"/>
      <c r="BT268" s="344"/>
      <c r="BU268" s="344"/>
      <c r="BV268" s="344"/>
      <c r="BW268" s="344"/>
      <c r="BX268" s="344"/>
      <c r="BY268" s="344"/>
      <c r="BZ268" s="345"/>
    </row>
    <row r="269" spans="2:78" ht="17.25" customHeight="1">
      <c r="B269" s="343"/>
      <c r="C269" s="344"/>
      <c r="D269" s="344"/>
      <c r="E269" s="344"/>
      <c r="F269" s="344"/>
      <c r="G269" s="344"/>
      <c r="H269" s="344"/>
      <c r="I269" s="344"/>
      <c r="J269" s="344"/>
      <c r="K269" s="344"/>
      <c r="L269" s="344"/>
      <c r="M269" s="344"/>
      <c r="N269" s="344"/>
      <c r="O269" s="344"/>
      <c r="P269" s="344"/>
      <c r="Q269" s="344"/>
      <c r="R269" s="344"/>
      <c r="S269" s="344"/>
      <c r="T269" s="344"/>
      <c r="U269" s="344"/>
      <c r="V269" s="344"/>
      <c r="W269" s="34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c r="AS269" s="344"/>
      <c r="AT269" s="344"/>
      <c r="AU269" s="344"/>
      <c r="AV269" s="344"/>
      <c r="AW269" s="344"/>
      <c r="AX269" s="344"/>
      <c r="AY269" s="344"/>
      <c r="AZ269" s="344"/>
      <c r="BA269" s="344"/>
      <c r="BB269" s="344"/>
      <c r="BC269" s="344"/>
      <c r="BD269" s="344"/>
      <c r="BE269" s="344"/>
      <c r="BF269" s="344"/>
      <c r="BG269" s="344"/>
      <c r="BH269" s="344"/>
      <c r="BI269" s="344"/>
      <c r="BJ269" s="344"/>
      <c r="BK269" s="344"/>
      <c r="BL269" s="344"/>
      <c r="BM269" s="344"/>
      <c r="BN269" s="344"/>
      <c r="BO269" s="344"/>
      <c r="BP269" s="344"/>
      <c r="BQ269" s="344"/>
      <c r="BR269" s="344"/>
      <c r="BS269" s="344"/>
      <c r="BT269" s="344"/>
      <c r="BU269" s="344"/>
      <c r="BV269" s="344"/>
      <c r="BW269" s="344"/>
      <c r="BX269" s="344"/>
      <c r="BY269" s="344"/>
      <c r="BZ269" s="345"/>
    </row>
    <row r="270" spans="2:78" ht="17.25" customHeight="1">
      <c r="B270" s="343"/>
      <c r="C270" s="344"/>
      <c r="D270" s="344"/>
      <c r="E270" s="344"/>
      <c r="F270" s="344"/>
      <c r="G270" s="344"/>
      <c r="H270" s="344"/>
      <c r="I270" s="344"/>
      <c r="J270" s="344"/>
      <c r="K270" s="344"/>
      <c r="L270" s="344"/>
      <c r="M270" s="344"/>
      <c r="N270" s="344"/>
      <c r="O270" s="344"/>
      <c r="P270" s="344"/>
      <c r="Q270" s="344"/>
      <c r="R270" s="344"/>
      <c r="S270" s="344"/>
      <c r="T270" s="344"/>
      <c r="U270" s="344"/>
      <c r="V270" s="344"/>
      <c r="W270" s="34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c r="AS270" s="344"/>
      <c r="AT270" s="344"/>
      <c r="AU270" s="344"/>
      <c r="AV270" s="344"/>
      <c r="AW270" s="344"/>
      <c r="AX270" s="344"/>
      <c r="AY270" s="344"/>
      <c r="AZ270" s="344"/>
      <c r="BA270" s="344"/>
      <c r="BB270" s="344"/>
      <c r="BC270" s="344"/>
      <c r="BD270" s="344"/>
      <c r="BE270" s="344"/>
      <c r="BF270" s="344"/>
      <c r="BG270" s="344"/>
      <c r="BH270" s="344"/>
      <c r="BI270" s="344"/>
      <c r="BJ270" s="344"/>
      <c r="BK270" s="344"/>
      <c r="BL270" s="344"/>
      <c r="BM270" s="344"/>
      <c r="BN270" s="344"/>
      <c r="BO270" s="344"/>
      <c r="BP270" s="344"/>
      <c r="BQ270" s="344"/>
      <c r="BR270" s="344"/>
      <c r="BS270" s="344"/>
      <c r="BT270" s="344"/>
      <c r="BU270" s="344"/>
      <c r="BV270" s="344"/>
      <c r="BW270" s="344"/>
      <c r="BX270" s="344"/>
      <c r="BY270" s="344"/>
      <c r="BZ270" s="345"/>
    </row>
    <row r="271" spans="2:78" ht="17.25" customHeight="1">
      <c r="B271" s="343"/>
      <c r="C271" s="344"/>
      <c r="D271" s="344"/>
      <c r="E271" s="344"/>
      <c r="F271" s="344"/>
      <c r="G271" s="344"/>
      <c r="H271" s="344"/>
      <c r="I271" s="344"/>
      <c r="J271" s="344"/>
      <c r="K271" s="344"/>
      <c r="L271" s="344"/>
      <c r="M271" s="344"/>
      <c r="N271" s="344"/>
      <c r="O271" s="344"/>
      <c r="P271" s="344"/>
      <c r="Q271" s="344"/>
      <c r="R271" s="344"/>
      <c r="S271" s="344"/>
      <c r="T271" s="344"/>
      <c r="U271" s="344"/>
      <c r="V271" s="344"/>
      <c r="W271" s="34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c r="AS271" s="344"/>
      <c r="AT271" s="344"/>
      <c r="AU271" s="344"/>
      <c r="AV271" s="344"/>
      <c r="AW271" s="344"/>
      <c r="AX271" s="344"/>
      <c r="AY271" s="344"/>
      <c r="AZ271" s="344"/>
      <c r="BA271" s="344"/>
      <c r="BB271" s="344"/>
      <c r="BC271" s="344"/>
      <c r="BD271" s="344"/>
      <c r="BE271" s="344"/>
      <c r="BF271" s="344"/>
      <c r="BG271" s="344"/>
      <c r="BH271" s="344"/>
      <c r="BI271" s="344"/>
      <c r="BJ271" s="344"/>
      <c r="BK271" s="344"/>
      <c r="BL271" s="344"/>
      <c r="BM271" s="344"/>
      <c r="BN271" s="344"/>
      <c r="BO271" s="344"/>
      <c r="BP271" s="344"/>
      <c r="BQ271" s="344"/>
      <c r="BR271" s="344"/>
      <c r="BS271" s="344"/>
      <c r="BT271" s="344"/>
      <c r="BU271" s="344"/>
      <c r="BV271" s="344"/>
      <c r="BW271" s="344"/>
      <c r="BX271" s="344"/>
      <c r="BY271" s="344"/>
      <c r="BZ271" s="345"/>
    </row>
    <row r="272" spans="2:78" ht="17.25" customHeight="1">
      <c r="B272" s="343"/>
      <c r="C272" s="344"/>
      <c r="D272" s="344"/>
      <c r="E272" s="344"/>
      <c r="F272" s="344"/>
      <c r="G272" s="344"/>
      <c r="H272" s="344"/>
      <c r="I272" s="344"/>
      <c r="J272" s="344"/>
      <c r="K272" s="344"/>
      <c r="L272" s="344"/>
      <c r="M272" s="344"/>
      <c r="N272" s="344"/>
      <c r="O272" s="344"/>
      <c r="P272" s="344"/>
      <c r="Q272" s="344"/>
      <c r="R272" s="344"/>
      <c r="S272" s="344"/>
      <c r="T272" s="344"/>
      <c r="U272" s="344"/>
      <c r="V272" s="344"/>
      <c r="W272" s="34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c r="AS272" s="344"/>
      <c r="AT272" s="344"/>
      <c r="AU272" s="344"/>
      <c r="AV272" s="344"/>
      <c r="AW272" s="344"/>
      <c r="AX272" s="344"/>
      <c r="AY272" s="344"/>
      <c r="AZ272" s="344"/>
      <c r="BA272" s="344"/>
      <c r="BB272" s="344"/>
      <c r="BC272" s="344"/>
      <c r="BD272" s="344"/>
      <c r="BE272" s="344"/>
      <c r="BF272" s="344"/>
      <c r="BG272" s="344"/>
      <c r="BH272" s="344"/>
      <c r="BI272" s="344"/>
      <c r="BJ272" s="344"/>
      <c r="BK272" s="344"/>
      <c r="BL272" s="344"/>
      <c r="BM272" s="344"/>
      <c r="BN272" s="344"/>
      <c r="BO272" s="344"/>
      <c r="BP272" s="344"/>
      <c r="BQ272" s="344"/>
      <c r="BR272" s="344"/>
      <c r="BS272" s="344"/>
      <c r="BT272" s="344"/>
      <c r="BU272" s="344"/>
      <c r="BV272" s="344"/>
      <c r="BW272" s="344"/>
      <c r="BX272" s="344"/>
      <c r="BY272" s="344"/>
      <c r="BZ272" s="345"/>
    </row>
    <row r="273" spans="2:78" ht="17.25" customHeight="1">
      <c r="B273" s="343"/>
      <c r="C273" s="344"/>
      <c r="D273" s="344"/>
      <c r="E273" s="344"/>
      <c r="F273" s="344"/>
      <c r="G273" s="344"/>
      <c r="H273" s="344"/>
      <c r="I273" s="344"/>
      <c r="J273" s="344"/>
      <c r="K273" s="344"/>
      <c r="L273" s="344"/>
      <c r="M273" s="344"/>
      <c r="N273" s="344"/>
      <c r="O273" s="344"/>
      <c r="P273" s="344"/>
      <c r="Q273" s="344"/>
      <c r="R273" s="344"/>
      <c r="S273" s="344"/>
      <c r="T273" s="344"/>
      <c r="U273" s="344"/>
      <c r="V273" s="344"/>
      <c r="W273" s="34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c r="AS273" s="344"/>
      <c r="AT273" s="344"/>
      <c r="AU273" s="344"/>
      <c r="AV273" s="344"/>
      <c r="AW273" s="344"/>
      <c r="AX273" s="344"/>
      <c r="AY273" s="344"/>
      <c r="AZ273" s="344"/>
      <c r="BA273" s="344"/>
      <c r="BB273" s="344"/>
      <c r="BC273" s="344"/>
      <c r="BD273" s="344"/>
      <c r="BE273" s="344"/>
      <c r="BF273" s="344"/>
      <c r="BG273" s="344"/>
      <c r="BH273" s="344"/>
      <c r="BI273" s="344"/>
      <c r="BJ273" s="344"/>
      <c r="BK273" s="344"/>
      <c r="BL273" s="344"/>
      <c r="BM273" s="344"/>
      <c r="BN273" s="344"/>
      <c r="BO273" s="344"/>
      <c r="BP273" s="344"/>
      <c r="BQ273" s="344"/>
      <c r="BR273" s="344"/>
      <c r="BS273" s="344"/>
      <c r="BT273" s="344"/>
      <c r="BU273" s="344"/>
      <c r="BV273" s="344"/>
      <c r="BW273" s="344"/>
      <c r="BX273" s="344"/>
      <c r="BY273" s="344"/>
      <c r="BZ273" s="345"/>
    </row>
    <row r="274" spans="2:78" ht="17.25" customHeight="1">
      <c r="B274" s="343"/>
      <c r="C274" s="344"/>
      <c r="D274" s="344"/>
      <c r="E274" s="344"/>
      <c r="F274" s="344"/>
      <c r="G274" s="344"/>
      <c r="H274" s="344"/>
      <c r="I274" s="344"/>
      <c r="J274" s="344"/>
      <c r="K274" s="344"/>
      <c r="L274" s="344"/>
      <c r="M274" s="344"/>
      <c r="N274" s="344"/>
      <c r="O274" s="344"/>
      <c r="P274" s="344"/>
      <c r="Q274" s="344"/>
      <c r="R274" s="344"/>
      <c r="S274" s="344"/>
      <c r="T274" s="344"/>
      <c r="U274" s="344"/>
      <c r="V274" s="344"/>
      <c r="W274" s="34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c r="AS274" s="344"/>
      <c r="AT274" s="344"/>
      <c r="AU274" s="344"/>
      <c r="AV274" s="344"/>
      <c r="AW274" s="344"/>
      <c r="AX274" s="344"/>
      <c r="AY274" s="344"/>
      <c r="AZ274" s="344"/>
      <c r="BA274" s="344"/>
      <c r="BB274" s="344"/>
      <c r="BC274" s="344"/>
      <c r="BD274" s="344"/>
      <c r="BE274" s="344"/>
      <c r="BF274" s="344"/>
      <c r="BG274" s="344"/>
      <c r="BH274" s="344"/>
      <c r="BI274" s="344"/>
      <c r="BJ274" s="344"/>
      <c r="BK274" s="344"/>
      <c r="BL274" s="344"/>
      <c r="BM274" s="344"/>
      <c r="BN274" s="344"/>
      <c r="BO274" s="344"/>
      <c r="BP274" s="344"/>
      <c r="BQ274" s="344"/>
      <c r="BR274" s="344"/>
      <c r="BS274" s="344"/>
      <c r="BT274" s="344"/>
      <c r="BU274" s="344"/>
      <c r="BV274" s="344"/>
      <c r="BW274" s="344"/>
      <c r="BX274" s="344"/>
      <c r="BY274" s="344"/>
      <c r="BZ274" s="345"/>
    </row>
    <row r="275" spans="2:78" ht="17.25" customHeight="1">
      <c r="B275" s="343"/>
      <c r="C275" s="344"/>
      <c r="D275" s="344"/>
      <c r="E275" s="344"/>
      <c r="F275" s="344"/>
      <c r="G275" s="344"/>
      <c r="H275" s="344"/>
      <c r="I275" s="344"/>
      <c r="J275" s="344"/>
      <c r="K275" s="344"/>
      <c r="L275" s="344"/>
      <c r="M275" s="344"/>
      <c r="N275" s="344"/>
      <c r="O275" s="344"/>
      <c r="P275" s="344"/>
      <c r="Q275" s="344"/>
      <c r="R275" s="344"/>
      <c r="S275" s="344"/>
      <c r="T275" s="344"/>
      <c r="U275" s="344"/>
      <c r="V275" s="344"/>
      <c r="W275" s="34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c r="AS275" s="344"/>
      <c r="AT275" s="344"/>
      <c r="AU275" s="344"/>
      <c r="AV275" s="344"/>
      <c r="AW275" s="344"/>
      <c r="AX275" s="344"/>
      <c r="AY275" s="344"/>
      <c r="AZ275" s="344"/>
      <c r="BA275" s="344"/>
      <c r="BB275" s="344"/>
      <c r="BC275" s="344"/>
      <c r="BD275" s="344"/>
      <c r="BE275" s="344"/>
      <c r="BF275" s="344"/>
      <c r="BG275" s="344"/>
      <c r="BH275" s="344"/>
      <c r="BI275" s="344"/>
      <c r="BJ275" s="344"/>
      <c r="BK275" s="344"/>
      <c r="BL275" s="344"/>
      <c r="BM275" s="344"/>
      <c r="BN275" s="344"/>
      <c r="BO275" s="344"/>
      <c r="BP275" s="344"/>
      <c r="BQ275" s="344"/>
      <c r="BR275" s="344"/>
      <c r="BS275" s="344"/>
      <c r="BT275" s="344"/>
      <c r="BU275" s="344"/>
      <c r="BV275" s="344"/>
      <c r="BW275" s="344"/>
      <c r="BX275" s="344"/>
      <c r="BY275" s="344"/>
      <c r="BZ275" s="345"/>
    </row>
    <row r="276" spans="2:78" ht="17.25" customHeight="1">
      <c r="B276" s="343"/>
      <c r="C276" s="344"/>
      <c r="D276" s="344"/>
      <c r="E276" s="344"/>
      <c r="F276" s="344"/>
      <c r="G276" s="344"/>
      <c r="H276" s="344"/>
      <c r="I276" s="344"/>
      <c r="J276" s="344"/>
      <c r="K276" s="344"/>
      <c r="L276" s="344"/>
      <c r="M276" s="344"/>
      <c r="N276" s="344"/>
      <c r="O276" s="344"/>
      <c r="P276" s="344"/>
      <c r="Q276" s="344"/>
      <c r="R276" s="344"/>
      <c r="S276" s="344"/>
      <c r="T276" s="344"/>
      <c r="U276" s="344"/>
      <c r="V276" s="344"/>
      <c r="W276" s="34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c r="AS276" s="344"/>
      <c r="AT276" s="344"/>
      <c r="AU276" s="344"/>
      <c r="AV276" s="344"/>
      <c r="AW276" s="344"/>
      <c r="AX276" s="344"/>
      <c r="AY276" s="344"/>
      <c r="AZ276" s="344"/>
      <c r="BA276" s="344"/>
      <c r="BB276" s="344"/>
      <c r="BC276" s="344"/>
      <c r="BD276" s="344"/>
      <c r="BE276" s="344"/>
      <c r="BF276" s="344"/>
      <c r="BG276" s="344"/>
      <c r="BH276" s="344"/>
      <c r="BI276" s="344"/>
      <c r="BJ276" s="344"/>
      <c r="BK276" s="344"/>
      <c r="BL276" s="344"/>
      <c r="BM276" s="344"/>
      <c r="BN276" s="344"/>
      <c r="BO276" s="344"/>
      <c r="BP276" s="344"/>
      <c r="BQ276" s="344"/>
      <c r="BR276" s="344"/>
      <c r="BS276" s="344"/>
      <c r="BT276" s="344"/>
      <c r="BU276" s="344"/>
      <c r="BV276" s="344"/>
      <c r="BW276" s="344"/>
      <c r="BX276" s="344"/>
      <c r="BY276" s="344"/>
      <c r="BZ276" s="345"/>
    </row>
    <row r="277" spans="2:78" ht="17.25" customHeight="1">
      <c r="B277" s="343"/>
      <c r="C277" s="344"/>
      <c r="D277" s="344"/>
      <c r="E277" s="344"/>
      <c r="F277" s="344"/>
      <c r="G277" s="344"/>
      <c r="H277" s="344"/>
      <c r="I277" s="344"/>
      <c r="J277" s="344"/>
      <c r="K277" s="344"/>
      <c r="L277" s="344"/>
      <c r="M277" s="344"/>
      <c r="N277" s="344"/>
      <c r="O277" s="344"/>
      <c r="P277" s="344"/>
      <c r="Q277" s="344"/>
      <c r="R277" s="344"/>
      <c r="S277" s="344"/>
      <c r="T277" s="344"/>
      <c r="U277" s="344"/>
      <c r="V277" s="344"/>
      <c r="W277" s="34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c r="AS277" s="344"/>
      <c r="AT277" s="344"/>
      <c r="AU277" s="344"/>
      <c r="AV277" s="344"/>
      <c r="AW277" s="344"/>
      <c r="AX277" s="344"/>
      <c r="AY277" s="344"/>
      <c r="AZ277" s="344"/>
      <c r="BA277" s="344"/>
      <c r="BB277" s="344"/>
      <c r="BC277" s="344"/>
      <c r="BD277" s="344"/>
      <c r="BE277" s="344"/>
      <c r="BF277" s="344"/>
      <c r="BG277" s="344"/>
      <c r="BH277" s="344"/>
      <c r="BI277" s="344"/>
      <c r="BJ277" s="344"/>
      <c r="BK277" s="344"/>
      <c r="BL277" s="344"/>
      <c r="BM277" s="344"/>
      <c r="BN277" s="344"/>
      <c r="BO277" s="344"/>
      <c r="BP277" s="344"/>
      <c r="BQ277" s="344"/>
      <c r="BR277" s="344"/>
      <c r="BS277" s="344"/>
      <c r="BT277" s="344"/>
      <c r="BU277" s="344"/>
      <c r="BV277" s="344"/>
      <c r="BW277" s="344"/>
      <c r="BX277" s="344"/>
      <c r="BY277" s="344"/>
      <c r="BZ277" s="345"/>
    </row>
    <row r="278" spans="2:78" ht="17.25" customHeight="1" thickBot="1">
      <c r="B278" s="398"/>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c r="AG278" s="399"/>
      <c r="AH278" s="399"/>
      <c r="AI278" s="399"/>
      <c r="AJ278" s="399"/>
      <c r="AK278" s="399"/>
      <c r="AL278" s="399"/>
      <c r="AM278" s="399"/>
      <c r="AN278" s="399"/>
      <c r="AO278" s="399"/>
      <c r="AP278" s="399"/>
      <c r="AQ278" s="399"/>
      <c r="AR278" s="399"/>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400"/>
    </row>
    <row r="279" spans="2:78">
      <c r="B279" s="240"/>
      <c r="C279" s="241" t="s">
        <v>62</v>
      </c>
      <c r="D279" s="241"/>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c r="AE279" s="241"/>
      <c r="AF279" s="241"/>
      <c r="AG279" s="241"/>
      <c r="AH279" s="241"/>
      <c r="AI279" s="241"/>
      <c r="AJ279" s="241"/>
      <c r="AK279" s="241"/>
      <c r="AL279" s="241"/>
      <c r="AM279" s="241"/>
      <c r="AN279" s="241"/>
      <c r="AO279" s="241"/>
      <c r="AP279" s="241"/>
      <c r="AQ279" s="241"/>
      <c r="AR279" s="241"/>
      <c r="AS279" s="241"/>
      <c r="AT279" s="241"/>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1"/>
      <c r="BQ279" s="241"/>
      <c r="BR279" s="241"/>
      <c r="BS279" s="241"/>
      <c r="BT279" s="241"/>
      <c r="BU279" s="241"/>
      <c r="BV279" s="241"/>
      <c r="BW279" s="241"/>
      <c r="BX279" s="241"/>
      <c r="BY279" s="241"/>
      <c r="BZ279" s="242"/>
    </row>
    <row r="280" spans="2:78" ht="17.25" customHeight="1">
      <c r="B280" s="397"/>
      <c r="C280" s="344"/>
      <c r="D280" s="344"/>
      <c r="E280" s="344"/>
      <c r="F280" s="344"/>
      <c r="G280" s="344"/>
      <c r="H280" s="344"/>
      <c r="I280" s="344"/>
      <c r="J280" s="344"/>
      <c r="K280" s="344"/>
      <c r="L280" s="344"/>
      <c r="M280" s="344"/>
      <c r="N280" s="344"/>
      <c r="O280" s="344"/>
      <c r="P280" s="344"/>
      <c r="Q280" s="344"/>
      <c r="R280" s="344"/>
      <c r="S280" s="344"/>
      <c r="T280" s="344"/>
      <c r="U280" s="344"/>
      <c r="V280" s="344"/>
      <c r="W280" s="34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c r="AS280" s="344"/>
      <c r="AT280" s="344"/>
      <c r="AU280" s="344"/>
      <c r="AV280" s="344"/>
      <c r="AW280" s="344"/>
      <c r="AX280" s="344"/>
      <c r="AY280" s="344"/>
      <c r="AZ280" s="344"/>
      <c r="BA280" s="344"/>
      <c r="BB280" s="344"/>
      <c r="BC280" s="344"/>
      <c r="BD280" s="344"/>
      <c r="BE280" s="344"/>
      <c r="BF280" s="344"/>
      <c r="BG280" s="344"/>
      <c r="BH280" s="344"/>
      <c r="BI280" s="344"/>
      <c r="BJ280" s="344"/>
      <c r="BK280" s="344"/>
      <c r="BL280" s="344"/>
      <c r="BM280" s="344"/>
      <c r="BN280" s="344"/>
      <c r="BO280" s="344"/>
      <c r="BP280" s="344"/>
      <c r="BQ280" s="344"/>
      <c r="BR280" s="344"/>
      <c r="BS280" s="344"/>
      <c r="BT280" s="344"/>
      <c r="BU280" s="344"/>
      <c r="BV280" s="344"/>
      <c r="BW280" s="344"/>
      <c r="BX280" s="344"/>
      <c r="BY280" s="344"/>
      <c r="BZ280" s="345"/>
    </row>
    <row r="281" spans="2:78" ht="17.25" customHeight="1">
      <c r="B281" s="343"/>
      <c r="C281" s="344"/>
      <c r="D281" s="344"/>
      <c r="E281" s="344"/>
      <c r="F281" s="344"/>
      <c r="G281" s="344"/>
      <c r="H281" s="344"/>
      <c r="I281" s="344"/>
      <c r="J281" s="344"/>
      <c r="K281" s="344"/>
      <c r="L281" s="344"/>
      <c r="M281" s="344"/>
      <c r="N281" s="344"/>
      <c r="O281" s="344"/>
      <c r="P281" s="344"/>
      <c r="Q281" s="344"/>
      <c r="R281" s="344"/>
      <c r="S281" s="344"/>
      <c r="T281" s="344"/>
      <c r="U281" s="344"/>
      <c r="V281" s="344"/>
      <c r="W281" s="34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c r="AS281" s="344"/>
      <c r="AT281" s="344"/>
      <c r="AU281" s="344"/>
      <c r="AV281" s="344"/>
      <c r="AW281" s="344"/>
      <c r="AX281" s="344"/>
      <c r="AY281" s="344"/>
      <c r="AZ281" s="344"/>
      <c r="BA281" s="344"/>
      <c r="BB281" s="344"/>
      <c r="BC281" s="344"/>
      <c r="BD281" s="344"/>
      <c r="BE281" s="344"/>
      <c r="BF281" s="344"/>
      <c r="BG281" s="344"/>
      <c r="BH281" s="344"/>
      <c r="BI281" s="344"/>
      <c r="BJ281" s="344"/>
      <c r="BK281" s="344"/>
      <c r="BL281" s="344"/>
      <c r="BM281" s="344"/>
      <c r="BN281" s="344"/>
      <c r="BO281" s="344"/>
      <c r="BP281" s="344"/>
      <c r="BQ281" s="344"/>
      <c r="BR281" s="344"/>
      <c r="BS281" s="344"/>
      <c r="BT281" s="344"/>
      <c r="BU281" s="344"/>
      <c r="BV281" s="344"/>
      <c r="BW281" s="344"/>
      <c r="BX281" s="344"/>
      <c r="BY281" s="344"/>
      <c r="BZ281" s="345"/>
    </row>
    <row r="282" spans="2:78" ht="17.25" customHeight="1">
      <c r="B282" s="343"/>
      <c r="C282" s="344"/>
      <c r="D282" s="344"/>
      <c r="E282" s="344"/>
      <c r="F282" s="344"/>
      <c r="G282" s="344"/>
      <c r="H282" s="344"/>
      <c r="I282" s="344"/>
      <c r="J282" s="344"/>
      <c r="K282" s="344"/>
      <c r="L282" s="344"/>
      <c r="M282" s="344"/>
      <c r="N282" s="344"/>
      <c r="O282" s="344"/>
      <c r="P282" s="344"/>
      <c r="Q282" s="344"/>
      <c r="R282" s="344"/>
      <c r="S282" s="344"/>
      <c r="T282" s="344"/>
      <c r="U282" s="344"/>
      <c r="V282" s="344"/>
      <c r="W282" s="34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c r="AS282" s="344"/>
      <c r="AT282" s="344"/>
      <c r="AU282" s="344"/>
      <c r="AV282" s="344"/>
      <c r="AW282" s="344"/>
      <c r="AX282" s="344"/>
      <c r="AY282" s="344"/>
      <c r="AZ282" s="344"/>
      <c r="BA282" s="344"/>
      <c r="BB282" s="344"/>
      <c r="BC282" s="344"/>
      <c r="BD282" s="344"/>
      <c r="BE282" s="344"/>
      <c r="BF282" s="344"/>
      <c r="BG282" s="344"/>
      <c r="BH282" s="344"/>
      <c r="BI282" s="344"/>
      <c r="BJ282" s="344"/>
      <c r="BK282" s="344"/>
      <c r="BL282" s="344"/>
      <c r="BM282" s="344"/>
      <c r="BN282" s="344"/>
      <c r="BO282" s="344"/>
      <c r="BP282" s="344"/>
      <c r="BQ282" s="344"/>
      <c r="BR282" s="344"/>
      <c r="BS282" s="344"/>
      <c r="BT282" s="344"/>
      <c r="BU282" s="344"/>
      <c r="BV282" s="344"/>
      <c r="BW282" s="344"/>
      <c r="BX282" s="344"/>
      <c r="BY282" s="344"/>
      <c r="BZ282" s="345"/>
    </row>
    <row r="283" spans="2:78" ht="17.25" customHeight="1">
      <c r="B283" s="343"/>
      <c r="C283" s="344"/>
      <c r="D283" s="344"/>
      <c r="E283" s="344"/>
      <c r="F283" s="344"/>
      <c r="G283" s="344"/>
      <c r="H283" s="344"/>
      <c r="I283" s="344"/>
      <c r="J283" s="344"/>
      <c r="K283" s="344"/>
      <c r="L283" s="344"/>
      <c r="M283" s="344"/>
      <c r="N283" s="344"/>
      <c r="O283" s="344"/>
      <c r="P283" s="344"/>
      <c r="Q283" s="344"/>
      <c r="R283" s="344"/>
      <c r="S283" s="344"/>
      <c r="T283" s="344"/>
      <c r="U283" s="344"/>
      <c r="V283" s="344"/>
      <c r="W283" s="34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c r="AS283" s="344"/>
      <c r="AT283" s="344"/>
      <c r="AU283" s="344"/>
      <c r="AV283" s="344"/>
      <c r="AW283" s="344"/>
      <c r="AX283" s="344"/>
      <c r="AY283" s="344"/>
      <c r="AZ283" s="344"/>
      <c r="BA283" s="344"/>
      <c r="BB283" s="344"/>
      <c r="BC283" s="344"/>
      <c r="BD283" s="344"/>
      <c r="BE283" s="344"/>
      <c r="BF283" s="344"/>
      <c r="BG283" s="344"/>
      <c r="BH283" s="344"/>
      <c r="BI283" s="344"/>
      <c r="BJ283" s="344"/>
      <c r="BK283" s="344"/>
      <c r="BL283" s="344"/>
      <c r="BM283" s="344"/>
      <c r="BN283" s="344"/>
      <c r="BO283" s="344"/>
      <c r="BP283" s="344"/>
      <c r="BQ283" s="344"/>
      <c r="BR283" s="344"/>
      <c r="BS283" s="344"/>
      <c r="BT283" s="344"/>
      <c r="BU283" s="344"/>
      <c r="BV283" s="344"/>
      <c r="BW283" s="344"/>
      <c r="BX283" s="344"/>
      <c r="BY283" s="344"/>
      <c r="BZ283" s="345"/>
    </row>
    <row r="284" spans="2:78" ht="17.25" customHeight="1">
      <c r="B284" s="343"/>
      <c r="C284" s="344"/>
      <c r="D284" s="344"/>
      <c r="E284" s="344"/>
      <c r="F284" s="344"/>
      <c r="G284" s="344"/>
      <c r="H284" s="344"/>
      <c r="I284" s="344"/>
      <c r="J284" s="344"/>
      <c r="K284" s="344"/>
      <c r="L284" s="344"/>
      <c r="M284" s="344"/>
      <c r="N284" s="344"/>
      <c r="O284" s="344"/>
      <c r="P284" s="344"/>
      <c r="Q284" s="344"/>
      <c r="R284" s="344"/>
      <c r="S284" s="344"/>
      <c r="T284" s="344"/>
      <c r="U284" s="344"/>
      <c r="V284" s="344"/>
      <c r="W284" s="34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c r="AS284" s="344"/>
      <c r="AT284" s="344"/>
      <c r="AU284" s="344"/>
      <c r="AV284" s="344"/>
      <c r="AW284" s="344"/>
      <c r="AX284" s="344"/>
      <c r="AY284" s="344"/>
      <c r="AZ284" s="344"/>
      <c r="BA284" s="344"/>
      <c r="BB284" s="344"/>
      <c r="BC284" s="344"/>
      <c r="BD284" s="344"/>
      <c r="BE284" s="344"/>
      <c r="BF284" s="344"/>
      <c r="BG284" s="344"/>
      <c r="BH284" s="344"/>
      <c r="BI284" s="344"/>
      <c r="BJ284" s="344"/>
      <c r="BK284" s="344"/>
      <c r="BL284" s="344"/>
      <c r="BM284" s="344"/>
      <c r="BN284" s="344"/>
      <c r="BO284" s="344"/>
      <c r="BP284" s="344"/>
      <c r="BQ284" s="344"/>
      <c r="BR284" s="344"/>
      <c r="BS284" s="344"/>
      <c r="BT284" s="344"/>
      <c r="BU284" s="344"/>
      <c r="BV284" s="344"/>
      <c r="BW284" s="344"/>
      <c r="BX284" s="344"/>
      <c r="BY284" s="344"/>
      <c r="BZ284" s="345"/>
    </row>
    <row r="285" spans="2:78" ht="17.25" customHeight="1">
      <c r="B285" s="343"/>
      <c r="C285" s="344"/>
      <c r="D285" s="344"/>
      <c r="E285" s="344"/>
      <c r="F285" s="344"/>
      <c r="G285" s="344"/>
      <c r="H285" s="344"/>
      <c r="I285" s="344"/>
      <c r="J285" s="344"/>
      <c r="K285" s="344"/>
      <c r="L285" s="344"/>
      <c r="M285" s="344"/>
      <c r="N285" s="344"/>
      <c r="O285" s="344"/>
      <c r="P285" s="344"/>
      <c r="Q285" s="344"/>
      <c r="R285" s="344"/>
      <c r="S285" s="344"/>
      <c r="T285" s="344"/>
      <c r="U285" s="344"/>
      <c r="V285" s="344"/>
      <c r="W285" s="34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c r="AS285" s="344"/>
      <c r="AT285" s="344"/>
      <c r="AU285" s="344"/>
      <c r="AV285" s="344"/>
      <c r="AW285" s="344"/>
      <c r="AX285" s="344"/>
      <c r="AY285" s="344"/>
      <c r="AZ285" s="344"/>
      <c r="BA285" s="344"/>
      <c r="BB285" s="344"/>
      <c r="BC285" s="344"/>
      <c r="BD285" s="344"/>
      <c r="BE285" s="344"/>
      <c r="BF285" s="344"/>
      <c r="BG285" s="344"/>
      <c r="BH285" s="344"/>
      <c r="BI285" s="344"/>
      <c r="BJ285" s="344"/>
      <c r="BK285" s="344"/>
      <c r="BL285" s="344"/>
      <c r="BM285" s="344"/>
      <c r="BN285" s="344"/>
      <c r="BO285" s="344"/>
      <c r="BP285" s="344"/>
      <c r="BQ285" s="344"/>
      <c r="BR285" s="344"/>
      <c r="BS285" s="344"/>
      <c r="BT285" s="344"/>
      <c r="BU285" s="344"/>
      <c r="BV285" s="344"/>
      <c r="BW285" s="344"/>
      <c r="BX285" s="344"/>
      <c r="BY285" s="344"/>
      <c r="BZ285" s="345"/>
    </row>
    <row r="286" spans="2:78" ht="17.25" customHeight="1">
      <c r="B286" s="343"/>
      <c r="C286" s="344"/>
      <c r="D286" s="344"/>
      <c r="E286" s="344"/>
      <c r="F286" s="344"/>
      <c r="G286" s="344"/>
      <c r="H286" s="344"/>
      <c r="I286" s="344"/>
      <c r="J286" s="344"/>
      <c r="K286" s="344"/>
      <c r="L286" s="344"/>
      <c r="M286" s="344"/>
      <c r="N286" s="344"/>
      <c r="O286" s="344"/>
      <c r="P286" s="344"/>
      <c r="Q286" s="344"/>
      <c r="R286" s="344"/>
      <c r="S286" s="344"/>
      <c r="T286" s="344"/>
      <c r="U286" s="344"/>
      <c r="V286" s="344"/>
      <c r="W286" s="34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c r="AS286" s="344"/>
      <c r="AT286" s="344"/>
      <c r="AU286" s="344"/>
      <c r="AV286" s="344"/>
      <c r="AW286" s="344"/>
      <c r="AX286" s="344"/>
      <c r="AY286" s="344"/>
      <c r="AZ286" s="344"/>
      <c r="BA286" s="344"/>
      <c r="BB286" s="344"/>
      <c r="BC286" s="344"/>
      <c r="BD286" s="344"/>
      <c r="BE286" s="344"/>
      <c r="BF286" s="344"/>
      <c r="BG286" s="344"/>
      <c r="BH286" s="344"/>
      <c r="BI286" s="344"/>
      <c r="BJ286" s="344"/>
      <c r="BK286" s="344"/>
      <c r="BL286" s="344"/>
      <c r="BM286" s="344"/>
      <c r="BN286" s="344"/>
      <c r="BO286" s="344"/>
      <c r="BP286" s="344"/>
      <c r="BQ286" s="344"/>
      <c r="BR286" s="344"/>
      <c r="BS286" s="344"/>
      <c r="BT286" s="344"/>
      <c r="BU286" s="344"/>
      <c r="BV286" s="344"/>
      <c r="BW286" s="344"/>
      <c r="BX286" s="344"/>
      <c r="BY286" s="344"/>
      <c r="BZ286" s="345"/>
    </row>
    <row r="287" spans="2:78" ht="17.25" customHeight="1">
      <c r="B287" s="343"/>
      <c r="C287" s="344"/>
      <c r="D287" s="344"/>
      <c r="E287" s="344"/>
      <c r="F287" s="344"/>
      <c r="G287" s="344"/>
      <c r="H287" s="344"/>
      <c r="I287" s="344"/>
      <c r="J287" s="344"/>
      <c r="K287" s="344"/>
      <c r="L287" s="344"/>
      <c r="M287" s="344"/>
      <c r="N287" s="344"/>
      <c r="O287" s="344"/>
      <c r="P287" s="344"/>
      <c r="Q287" s="344"/>
      <c r="R287" s="344"/>
      <c r="S287" s="344"/>
      <c r="T287" s="344"/>
      <c r="U287" s="344"/>
      <c r="V287" s="344"/>
      <c r="W287" s="34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c r="AS287" s="344"/>
      <c r="AT287" s="344"/>
      <c r="AU287" s="344"/>
      <c r="AV287" s="344"/>
      <c r="AW287" s="344"/>
      <c r="AX287" s="344"/>
      <c r="AY287" s="344"/>
      <c r="AZ287" s="344"/>
      <c r="BA287" s="344"/>
      <c r="BB287" s="344"/>
      <c r="BC287" s="344"/>
      <c r="BD287" s="344"/>
      <c r="BE287" s="344"/>
      <c r="BF287" s="344"/>
      <c r="BG287" s="344"/>
      <c r="BH287" s="344"/>
      <c r="BI287" s="344"/>
      <c r="BJ287" s="344"/>
      <c r="BK287" s="344"/>
      <c r="BL287" s="344"/>
      <c r="BM287" s="344"/>
      <c r="BN287" s="344"/>
      <c r="BO287" s="344"/>
      <c r="BP287" s="344"/>
      <c r="BQ287" s="344"/>
      <c r="BR287" s="344"/>
      <c r="BS287" s="344"/>
      <c r="BT287" s="344"/>
      <c r="BU287" s="344"/>
      <c r="BV287" s="344"/>
      <c r="BW287" s="344"/>
      <c r="BX287" s="344"/>
      <c r="BY287" s="344"/>
      <c r="BZ287" s="345"/>
    </row>
    <row r="288" spans="2:78" ht="17.25" customHeight="1">
      <c r="B288" s="343"/>
      <c r="C288" s="344"/>
      <c r="D288" s="344"/>
      <c r="E288" s="344"/>
      <c r="F288" s="344"/>
      <c r="G288" s="344"/>
      <c r="H288" s="344"/>
      <c r="I288" s="344"/>
      <c r="J288" s="344"/>
      <c r="K288" s="344"/>
      <c r="L288" s="344"/>
      <c r="M288" s="344"/>
      <c r="N288" s="344"/>
      <c r="O288" s="344"/>
      <c r="P288" s="344"/>
      <c r="Q288" s="344"/>
      <c r="R288" s="344"/>
      <c r="S288" s="344"/>
      <c r="T288" s="344"/>
      <c r="U288" s="344"/>
      <c r="V288" s="344"/>
      <c r="W288" s="34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c r="AS288" s="344"/>
      <c r="AT288" s="344"/>
      <c r="AU288" s="344"/>
      <c r="AV288" s="344"/>
      <c r="AW288" s="344"/>
      <c r="AX288" s="344"/>
      <c r="AY288" s="344"/>
      <c r="AZ288" s="344"/>
      <c r="BA288" s="344"/>
      <c r="BB288" s="344"/>
      <c r="BC288" s="344"/>
      <c r="BD288" s="344"/>
      <c r="BE288" s="344"/>
      <c r="BF288" s="344"/>
      <c r="BG288" s="344"/>
      <c r="BH288" s="344"/>
      <c r="BI288" s="344"/>
      <c r="BJ288" s="344"/>
      <c r="BK288" s="344"/>
      <c r="BL288" s="344"/>
      <c r="BM288" s="344"/>
      <c r="BN288" s="344"/>
      <c r="BO288" s="344"/>
      <c r="BP288" s="344"/>
      <c r="BQ288" s="344"/>
      <c r="BR288" s="344"/>
      <c r="BS288" s="344"/>
      <c r="BT288" s="344"/>
      <c r="BU288" s="344"/>
      <c r="BV288" s="344"/>
      <c r="BW288" s="344"/>
      <c r="BX288" s="344"/>
      <c r="BY288" s="344"/>
      <c r="BZ288" s="345"/>
    </row>
    <row r="289" spans="2:78" ht="17.25" customHeight="1">
      <c r="B289" s="343"/>
      <c r="C289" s="344"/>
      <c r="D289" s="344"/>
      <c r="E289" s="344"/>
      <c r="F289" s="344"/>
      <c r="G289" s="344"/>
      <c r="H289" s="344"/>
      <c r="I289" s="344"/>
      <c r="J289" s="344"/>
      <c r="K289" s="344"/>
      <c r="L289" s="344"/>
      <c r="M289" s="344"/>
      <c r="N289" s="344"/>
      <c r="O289" s="344"/>
      <c r="P289" s="344"/>
      <c r="Q289" s="344"/>
      <c r="R289" s="344"/>
      <c r="S289" s="344"/>
      <c r="T289" s="344"/>
      <c r="U289" s="344"/>
      <c r="V289" s="344"/>
      <c r="W289" s="34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c r="AS289" s="344"/>
      <c r="AT289" s="344"/>
      <c r="AU289" s="344"/>
      <c r="AV289" s="344"/>
      <c r="AW289" s="344"/>
      <c r="AX289" s="344"/>
      <c r="AY289" s="344"/>
      <c r="AZ289" s="344"/>
      <c r="BA289" s="344"/>
      <c r="BB289" s="344"/>
      <c r="BC289" s="344"/>
      <c r="BD289" s="344"/>
      <c r="BE289" s="344"/>
      <c r="BF289" s="344"/>
      <c r="BG289" s="344"/>
      <c r="BH289" s="344"/>
      <c r="BI289" s="344"/>
      <c r="BJ289" s="344"/>
      <c r="BK289" s="344"/>
      <c r="BL289" s="344"/>
      <c r="BM289" s="344"/>
      <c r="BN289" s="344"/>
      <c r="BO289" s="344"/>
      <c r="BP289" s="344"/>
      <c r="BQ289" s="344"/>
      <c r="BR289" s="344"/>
      <c r="BS289" s="344"/>
      <c r="BT289" s="344"/>
      <c r="BU289" s="344"/>
      <c r="BV289" s="344"/>
      <c r="BW289" s="344"/>
      <c r="BX289" s="344"/>
      <c r="BY289" s="344"/>
      <c r="BZ289" s="345"/>
    </row>
    <row r="290" spans="2:78" ht="17.25" customHeight="1">
      <c r="B290" s="343"/>
      <c r="C290" s="344"/>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c r="AS290" s="344"/>
      <c r="AT290" s="344"/>
      <c r="AU290" s="344"/>
      <c r="AV290" s="344"/>
      <c r="AW290" s="344"/>
      <c r="AX290" s="344"/>
      <c r="AY290" s="344"/>
      <c r="AZ290" s="344"/>
      <c r="BA290" s="344"/>
      <c r="BB290" s="344"/>
      <c r="BC290" s="344"/>
      <c r="BD290" s="344"/>
      <c r="BE290" s="344"/>
      <c r="BF290" s="344"/>
      <c r="BG290" s="344"/>
      <c r="BH290" s="344"/>
      <c r="BI290" s="344"/>
      <c r="BJ290" s="344"/>
      <c r="BK290" s="344"/>
      <c r="BL290" s="344"/>
      <c r="BM290" s="344"/>
      <c r="BN290" s="344"/>
      <c r="BO290" s="344"/>
      <c r="BP290" s="344"/>
      <c r="BQ290" s="344"/>
      <c r="BR290" s="344"/>
      <c r="BS290" s="344"/>
      <c r="BT290" s="344"/>
      <c r="BU290" s="344"/>
      <c r="BV290" s="344"/>
      <c r="BW290" s="344"/>
      <c r="BX290" s="344"/>
      <c r="BY290" s="344"/>
      <c r="BZ290" s="345"/>
    </row>
    <row r="291" spans="2:78" ht="17.25" customHeight="1">
      <c r="B291" s="343"/>
      <c r="C291" s="344"/>
      <c r="D291" s="344"/>
      <c r="E291" s="344"/>
      <c r="F291" s="344"/>
      <c r="G291" s="344"/>
      <c r="H291" s="344"/>
      <c r="I291" s="344"/>
      <c r="J291" s="344"/>
      <c r="K291" s="344"/>
      <c r="L291" s="344"/>
      <c r="M291" s="344"/>
      <c r="N291" s="344"/>
      <c r="O291" s="344"/>
      <c r="P291" s="344"/>
      <c r="Q291" s="344"/>
      <c r="R291" s="344"/>
      <c r="S291" s="344"/>
      <c r="T291" s="344"/>
      <c r="U291" s="344"/>
      <c r="V291" s="344"/>
      <c r="W291" s="34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c r="AS291" s="344"/>
      <c r="AT291" s="344"/>
      <c r="AU291" s="344"/>
      <c r="AV291" s="344"/>
      <c r="AW291" s="344"/>
      <c r="AX291" s="344"/>
      <c r="AY291" s="344"/>
      <c r="AZ291" s="344"/>
      <c r="BA291" s="344"/>
      <c r="BB291" s="344"/>
      <c r="BC291" s="344"/>
      <c r="BD291" s="344"/>
      <c r="BE291" s="344"/>
      <c r="BF291" s="344"/>
      <c r="BG291" s="344"/>
      <c r="BH291" s="344"/>
      <c r="BI291" s="344"/>
      <c r="BJ291" s="344"/>
      <c r="BK291" s="344"/>
      <c r="BL291" s="344"/>
      <c r="BM291" s="344"/>
      <c r="BN291" s="344"/>
      <c r="BO291" s="344"/>
      <c r="BP291" s="344"/>
      <c r="BQ291" s="344"/>
      <c r="BR291" s="344"/>
      <c r="BS291" s="344"/>
      <c r="BT291" s="344"/>
      <c r="BU291" s="344"/>
      <c r="BV291" s="344"/>
      <c r="BW291" s="344"/>
      <c r="BX291" s="344"/>
      <c r="BY291" s="344"/>
      <c r="BZ291" s="345"/>
    </row>
    <row r="292" spans="2:78" ht="17.25" customHeight="1">
      <c r="B292" s="343"/>
      <c r="C292" s="344"/>
      <c r="D292" s="344"/>
      <c r="E292" s="344"/>
      <c r="F292" s="344"/>
      <c r="G292" s="344"/>
      <c r="H292" s="344"/>
      <c r="I292" s="344"/>
      <c r="J292" s="344"/>
      <c r="K292" s="344"/>
      <c r="L292" s="344"/>
      <c r="M292" s="344"/>
      <c r="N292" s="344"/>
      <c r="O292" s="344"/>
      <c r="P292" s="344"/>
      <c r="Q292" s="344"/>
      <c r="R292" s="344"/>
      <c r="S292" s="344"/>
      <c r="T292" s="344"/>
      <c r="U292" s="344"/>
      <c r="V292" s="344"/>
      <c r="W292" s="34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c r="AS292" s="344"/>
      <c r="AT292" s="344"/>
      <c r="AU292" s="344"/>
      <c r="AV292" s="344"/>
      <c r="AW292" s="344"/>
      <c r="AX292" s="344"/>
      <c r="AY292" s="344"/>
      <c r="AZ292" s="344"/>
      <c r="BA292" s="344"/>
      <c r="BB292" s="344"/>
      <c r="BC292" s="344"/>
      <c r="BD292" s="344"/>
      <c r="BE292" s="344"/>
      <c r="BF292" s="344"/>
      <c r="BG292" s="344"/>
      <c r="BH292" s="344"/>
      <c r="BI292" s="344"/>
      <c r="BJ292" s="344"/>
      <c r="BK292" s="344"/>
      <c r="BL292" s="344"/>
      <c r="BM292" s="344"/>
      <c r="BN292" s="344"/>
      <c r="BO292" s="344"/>
      <c r="BP292" s="344"/>
      <c r="BQ292" s="344"/>
      <c r="BR292" s="344"/>
      <c r="BS292" s="344"/>
      <c r="BT292" s="344"/>
      <c r="BU292" s="344"/>
      <c r="BV292" s="344"/>
      <c r="BW292" s="344"/>
      <c r="BX292" s="344"/>
      <c r="BY292" s="344"/>
      <c r="BZ292" s="345"/>
    </row>
    <row r="293" spans="2:78" ht="17.25" customHeight="1">
      <c r="B293" s="343"/>
      <c r="C293" s="344"/>
      <c r="D293" s="344"/>
      <c r="E293" s="344"/>
      <c r="F293" s="344"/>
      <c r="G293" s="344"/>
      <c r="H293" s="344"/>
      <c r="I293" s="344"/>
      <c r="J293" s="344"/>
      <c r="K293" s="344"/>
      <c r="L293" s="344"/>
      <c r="M293" s="344"/>
      <c r="N293" s="344"/>
      <c r="O293" s="344"/>
      <c r="P293" s="344"/>
      <c r="Q293" s="344"/>
      <c r="R293" s="344"/>
      <c r="S293" s="344"/>
      <c r="T293" s="344"/>
      <c r="U293" s="344"/>
      <c r="V293" s="344"/>
      <c r="W293" s="34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c r="AS293" s="344"/>
      <c r="AT293" s="344"/>
      <c r="AU293" s="344"/>
      <c r="AV293" s="344"/>
      <c r="AW293" s="344"/>
      <c r="AX293" s="344"/>
      <c r="AY293" s="344"/>
      <c r="AZ293" s="344"/>
      <c r="BA293" s="344"/>
      <c r="BB293" s="344"/>
      <c r="BC293" s="344"/>
      <c r="BD293" s="344"/>
      <c r="BE293" s="344"/>
      <c r="BF293" s="344"/>
      <c r="BG293" s="344"/>
      <c r="BH293" s="344"/>
      <c r="BI293" s="344"/>
      <c r="BJ293" s="344"/>
      <c r="BK293" s="344"/>
      <c r="BL293" s="344"/>
      <c r="BM293" s="344"/>
      <c r="BN293" s="344"/>
      <c r="BO293" s="344"/>
      <c r="BP293" s="344"/>
      <c r="BQ293" s="344"/>
      <c r="BR293" s="344"/>
      <c r="BS293" s="344"/>
      <c r="BT293" s="344"/>
      <c r="BU293" s="344"/>
      <c r="BV293" s="344"/>
      <c r="BW293" s="344"/>
      <c r="BX293" s="344"/>
      <c r="BY293" s="344"/>
      <c r="BZ293" s="345"/>
    </row>
    <row r="294" spans="2:78" ht="17.25" customHeight="1" thickBot="1">
      <c r="B294" s="398"/>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c r="AG294" s="399"/>
      <c r="AH294" s="399"/>
      <c r="AI294" s="399"/>
      <c r="AJ294" s="399"/>
      <c r="AK294" s="399"/>
      <c r="AL294" s="399"/>
      <c r="AM294" s="399"/>
      <c r="AN294" s="399"/>
      <c r="AO294" s="399"/>
      <c r="AP294" s="399"/>
      <c r="AQ294" s="399"/>
      <c r="AR294" s="399"/>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400"/>
    </row>
    <row r="295" spans="2:78" ht="16.5" customHeight="1" thickBot="1">
      <c r="B295" s="389" t="s">
        <v>25</v>
      </c>
      <c r="C295" s="390"/>
      <c r="D295" s="390"/>
      <c r="E295" s="390"/>
      <c r="F295" s="390"/>
      <c r="G295" s="390"/>
      <c r="H295" s="390"/>
      <c r="I295" s="390"/>
      <c r="J295" s="390"/>
      <c r="K295" s="390"/>
      <c r="L295" s="390"/>
      <c r="M295" s="390"/>
      <c r="N295" s="390"/>
      <c r="O295" s="390"/>
      <c r="P295" s="390"/>
      <c r="Q295" s="390"/>
      <c r="R295" s="390"/>
      <c r="S295" s="390"/>
      <c r="T295" s="390"/>
      <c r="U295" s="390"/>
      <c r="V295" s="390"/>
      <c r="W295" s="390"/>
      <c r="X295" s="390"/>
      <c r="Y295" s="390"/>
      <c r="Z295" s="390"/>
      <c r="AA295" s="390"/>
      <c r="AB295" s="390"/>
      <c r="AC295" s="390"/>
      <c r="AD295" s="390"/>
      <c r="AE295" s="390"/>
      <c r="AF295" s="390"/>
      <c r="AG295" s="390"/>
      <c r="AH295" s="390"/>
      <c r="AI295" s="390"/>
      <c r="AJ295" s="390"/>
      <c r="AK295" s="390"/>
      <c r="AL295" s="390"/>
      <c r="AM295" s="390"/>
      <c r="AN295" s="390"/>
      <c r="AO295" s="390"/>
      <c r="AP295" s="390"/>
      <c r="AQ295" s="390"/>
      <c r="AR295" s="390"/>
      <c r="AS295" s="390"/>
      <c r="AT295" s="390"/>
      <c r="AU295" s="390"/>
      <c r="AV295" s="390"/>
      <c r="AW295" s="390"/>
      <c r="AX295" s="390"/>
      <c r="AY295" s="390"/>
      <c r="AZ295" s="390"/>
      <c r="BA295" s="390"/>
      <c r="BB295" s="390"/>
      <c r="BC295" s="390"/>
      <c r="BD295" s="390"/>
      <c r="BE295" s="390"/>
      <c r="BF295" s="390"/>
      <c r="BG295" s="390"/>
      <c r="BH295" s="390"/>
      <c r="BI295" s="390"/>
      <c r="BJ295" s="390"/>
      <c r="BK295" s="390"/>
      <c r="BL295" s="390"/>
      <c r="BM295" s="390"/>
      <c r="BN295" s="390"/>
      <c r="BO295" s="390"/>
      <c r="BP295" s="390"/>
      <c r="BQ295" s="390"/>
      <c r="BR295" s="390"/>
      <c r="BS295" s="390"/>
      <c r="BT295" s="390"/>
      <c r="BU295" s="390"/>
      <c r="BV295" s="390"/>
      <c r="BW295" s="390"/>
      <c r="BX295" s="390"/>
      <c r="BY295" s="390"/>
      <c r="BZ295" s="391"/>
    </row>
    <row r="296" spans="2:78" ht="16.5" customHeight="1">
      <c r="B296" s="240"/>
      <c r="C296" s="241" t="s">
        <v>26</v>
      </c>
      <c r="D296" s="241"/>
      <c r="E296" s="241"/>
      <c r="F296" s="241"/>
      <c r="G296" s="241"/>
      <c r="H296" s="241"/>
      <c r="I296" s="241"/>
      <c r="J296" s="241"/>
      <c r="K296" s="241"/>
      <c r="L296" s="241"/>
      <c r="M296" s="241"/>
      <c r="N296" s="241"/>
      <c r="O296" s="241"/>
      <c r="P296" s="241"/>
      <c r="Q296" s="241"/>
      <c r="R296" s="241"/>
      <c r="S296" s="241"/>
      <c r="T296" s="241"/>
      <c r="U296" s="241"/>
      <c r="V296" s="241"/>
      <c r="W296" s="241"/>
      <c r="X296" s="241"/>
      <c r="Y296" s="241"/>
      <c r="Z296" s="241"/>
      <c r="AA296" s="241"/>
      <c r="AB296" s="241"/>
      <c r="AC296" s="241"/>
      <c r="AD296" s="241"/>
      <c r="AE296" s="241"/>
      <c r="AF296" s="241"/>
      <c r="AG296" s="241"/>
      <c r="AH296" s="241"/>
      <c r="AI296" s="241"/>
      <c r="AJ296" s="241"/>
      <c r="AK296" s="241"/>
      <c r="AL296" s="241"/>
      <c r="AM296" s="241"/>
      <c r="AN296" s="241"/>
      <c r="AO296" s="241"/>
      <c r="AP296" s="241"/>
      <c r="AQ296" s="241"/>
      <c r="AR296" s="241"/>
      <c r="AS296" s="241"/>
      <c r="AT296" s="241"/>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1"/>
      <c r="BV296" s="241"/>
      <c r="BW296" s="241"/>
      <c r="BX296" s="241"/>
      <c r="BY296" s="241"/>
      <c r="BZ296" s="242"/>
    </row>
    <row r="297" spans="2:78" ht="16.5" customHeight="1">
      <c r="B297" s="238" t="s">
        <v>28</v>
      </c>
      <c r="C297" s="216"/>
      <c r="D297" s="216"/>
      <c r="E297" s="216"/>
      <c r="F297" s="216"/>
      <c r="G297" s="216"/>
      <c r="H297" s="216"/>
      <c r="I297" s="216"/>
      <c r="J297" s="216"/>
      <c r="K297" s="216"/>
      <c r="L297" s="216"/>
      <c r="M297" s="216"/>
      <c r="N297" s="216"/>
      <c r="O297" s="216"/>
      <c r="P297" s="216"/>
      <c r="Q297" s="216"/>
      <c r="R297" s="216"/>
      <c r="S297" s="216"/>
      <c r="T297" s="216"/>
      <c r="U297" s="216"/>
      <c r="V297" s="216"/>
      <c r="W297" s="216"/>
      <c r="X297" s="216"/>
      <c r="Y297" s="216"/>
      <c r="Z297" s="216"/>
      <c r="AA297" s="216"/>
      <c r="AB297" s="216"/>
      <c r="AC297" s="216"/>
      <c r="AD297" s="216"/>
      <c r="AE297" s="216"/>
      <c r="AF297" s="216"/>
      <c r="AG297" s="216"/>
      <c r="AH297" s="216"/>
      <c r="AI297" s="216"/>
      <c r="AJ297" s="216"/>
      <c r="AK297" s="216"/>
      <c r="AL297" s="216"/>
      <c r="AM297" s="216"/>
      <c r="AN297" s="216"/>
      <c r="AO297" s="216"/>
      <c r="AP297" s="216"/>
      <c r="AQ297" s="216"/>
      <c r="AR297" s="216"/>
      <c r="AS297" s="216"/>
      <c r="AT297" s="216"/>
      <c r="AU297" s="216"/>
      <c r="AV297" s="216"/>
      <c r="AW297" s="216"/>
      <c r="AX297" s="216"/>
      <c r="AY297" s="216"/>
      <c r="AZ297" s="216"/>
      <c r="BA297" s="216"/>
      <c r="BB297" s="216"/>
      <c r="BC297" s="216"/>
      <c r="BD297" s="216"/>
      <c r="BE297" s="216"/>
      <c r="BF297" s="216"/>
      <c r="BG297" s="216"/>
      <c r="BH297" s="216"/>
      <c r="BI297" s="216"/>
      <c r="BJ297" s="216"/>
      <c r="BK297" s="216"/>
      <c r="BL297" s="216"/>
      <c r="BM297" s="216"/>
      <c r="BN297" s="216"/>
      <c r="BO297" s="216"/>
      <c r="BP297" s="216"/>
      <c r="BQ297" s="216"/>
      <c r="BR297" s="216"/>
      <c r="BS297" s="216"/>
      <c r="BT297" s="216"/>
      <c r="BU297" s="216"/>
      <c r="BV297" s="216"/>
      <c r="BW297" s="216"/>
      <c r="BX297" s="216"/>
      <c r="BY297" s="216"/>
      <c r="BZ297" s="239"/>
    </row>
    <row r="298" spans="2:78" ht="16.5" customHeight="1">
      <c r="B298" s="238"/>
      <c r="C298" s="216"/>
      <c r="D298" s="216"/>
      <c r="E298" s="356" t="s">
        <v>243</v>
      </c>
      <c r="F298" s="356"/>
      <c r="G298" s="356"/>
      <c r="H298" s="356"/>
      <c r="I298" s="356"/>
      <c r="J298" s="356"/>
      <c r="K298" s="356"/>
      <c r="L298" s="356"/>
      <c r="M298" s="356"/>
      <c r="N298" s="356"/>
      <c r="O298" s="356"/>
      <c r="P298" s="356"/>
      <c r="Q298" s="356"/>
      <c r="R298" s="356"/>
      <c r="S298" s="356"/>
      <c r="T298" s="392"/>
      <c r="U298" s="392"/>
      <c r="V298" s="392"/>
      <c r="W298" s="392"/>
      <c r="X298" s="392"/>
      <c r="Y298" s="392"/>
      <c r="Z298" s="392"/>
      <c r="AA298" s="392"/>
      <c r="AB298" s="392"/>
      <c r="AC298" s="216" t="s">
        <v>27</v>
      </c>
      <c r="AD298" s="216"/>
      <c r="AE298" s="216"/>
      <c r="AF298" s="216"/>
      <c r="AG298" s="216"/>
      <c r="AH298" s="216"/>
      <c r="AI298" s="216"/>
      <c r="AJ298" s="314" t="s">
        <v>204</v>
      </c>
      <c r="AK298" s="229"/>
      <c r="AL298" s="216"/>
      <c r="AM298" s="216"/>
      <c r="AN298" s="216"/>
      <c r="AO298" s="216"/>
      <c r="AP298" s="216"/>
      <c r="AQ298" s="216"/>
      <c r="AR298" s="216"/>
      <c r="AS298" s="216"/>
      <c r="AT298" s="216"/>
      <c r="AU298" s="216"/>
      <c r="AV298" s="216"/>
      <c r="AW298" s="216"/>
      <c r="AX298" s="216"/>
      <c r="AY298" s="216"/>
      <c r="AZ298" s="216"/>
      <c r="BA298" s="216"/>
      <c r="BB298" s="216"/>
      <c r="BC298" s="216"/>
      <c r="BD298" s="216"/>
      <c r="BE298" s="216"/>
      <c r="BF298" s="216"/>
      <c r="BG298" s="216"/>
      <c r="BH298" s="216"/>
      <c r="BI298" s="216"/>
      <c r="BJ298" s="216"/>
      <c r="BK298" s="216"/>
      <c r="BL298" s="216"/>
      <c r="BM298" s="216"/>
      <c r="BN298" s="216"/>
      <c r="BO298" s="216"/>
      <c r="BP298" s="216"/>
      <c r="BQ298" s="216"/>
      <c r="BR298" s="216"/>
      <c r="BS298" s="216"/>
      <c r="BT298" s="216"/>
      <c r="BU298" s="216"/>
      <c r="BV298" s="216"/>
      <c r="BW298" s="216"/>
      <c r="BX298" s="216"/>
      <c r="BY298" s="216"/>
      <c r="BZ298" s="239"/>
    </row>
    <row r="299" spans="2:78" ht="16.5" customHeight="1">
      <c r="B299" s="238"/>
      <c r="C299" s="216"/>
      <c r="D299" s="216"/>
      <c r="E299" s="258"/>
      <c r="F299" s="258"/>
      <c r="G299" s="258"/>
      <c r="H299" s="258"/>
      <c r="I299" s="258"/>
      <c r="J299" s="258"/>
      <c r="K299" s="258"/>
      <c r="L299" s="258"/>
      <c r="M299" s="258"/>
      <c r="N299" s="258"/>
      <c r="O299" s="258"/>
      <c r="P299" s="258"/>
      <c r="Q299" s="258"/>
      <c r="R299" s="258"/>
      <c r="S299" s="258"/>
      <c r="T299" s="315"/>
      <c r="U299" s="315"/>
      <c r="V299" s="315"/>
      <c r="W299" s="315"/>
      <c r="X299" s="315"/>
      <c r="Y299" s="315"/>
      <c r="Z299" s="315"/>
      <c r="AA299" s="315"/>
      <c r="AB299" s="315"/>
      <c r="AC299" s="216"/>
      <c r="AD299" s="216"/>
      <c r="AE299" s="216"/>
      <c r="AF299" s="216"/>
      <c r="AG299" s="216"/>
      <c r="AH299" s="216"/>
      <c r="AI299" s="216"/>
      <c r="AJ299" s="314"/>
      <c r="AK299" s="229"/>
      <c r="AL299" s="216"/>
      <c r="AM299" s="216"/>
      <c r="AN299" s="216"/>
      <c r="AO299" s="216"/>
      <c r="AP299" s="216"/>
      <c r="AQ299" s="216"/>
      <c r="AR299" s="216"/>
      <c r="AS299" s="216"/>
      <c r="AT299" s="216"/>
      <c r="AU299" s="216"/>
      <c r="AV299" s="216"/>
      <c r="AW299" s="216"/>
      <c r="AX299" s="216"/>
      <c r="AY299" s="216"/>
      <c r="AZ299" s="216"/>
      <c r="BA299" s="216"/>
      <c r="BB299" s="216"/>
      <c r="BC299" s="216"/>
      <c r="BD299" s="216"/>
      <c r="BE299" s="216"/>
      <c r="BF299" s="216"/>
      <c r="BG299" s="216"/>
      <c r="BH299" s="216"/>
      <c r="BI299" s="216"/>
      <c r="BJ299" s="216"/>
      <c r="BK299" s="216"/>
      <c r="BL299" s="216"/>
      <c r="BM299" s="216"/>
      <c r="BN299" s="216"/>
      <c r="BO299" s="216"/>
      <c r="BP299" s="216"/>
      <c r="BQ299" s="216"/>
      <c r="BR299" s="216"/>
      <c r="BS299" s="216"/>
      <c r="BT299" s="216"/>
      <c r="BU299" s="216"/>
      <c r="BV299" s="216"/>
      <c r="BW299" s="216"/>
      <c r="BX299" s="216"/>
      <c r="BY299" s="216"/>
      <c r="BZ299" s="239"/>
    </row>
    <row r="300" spans="2:78" ht="16.5" customHeight="1">
      <c r="B300" s="238"/>
      <c r="C300" s="216"/>
      <c r="D300" s="216"/>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6"/>
      <c r="AA300" s="216"/>
      <c r="AB300" s="216"/>
      <c r="AC300" s="216"/>
      <c r="AD300" s="216"/>
      <c r="AE300" s="216"/>
      <c r="AF300" s="216"/>
      <c r="AG300" s="216"/>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c r="BI300" s="216"/>
      <c r="BJ300" s="216"/>
      <c r="BK300" s="216"/>
      <c r="BL300" s="216"/>
      <c r="BM300" s="216"/>
      <c r="BN300" s="216"/>
      <c r="BO300" s="216"/>
      <c r="BP300" s="216"/>
      <c r="BQ300" s="216"/>
      <c r="BR300" s="216"/>
      <c r="BS300" s="216"/>
      <c r="BT300" s="216"/>
      <c r="BU300" s="216"/>
      <c r="BV300" s="216"/>
      <c r="BW300" s="216"/>
      <c r="BX300" s="216"/>
      <c r="BY300" s="216"/>
      <c r="BZ300" s="239"/>
    </row>
    <row r="301" spans="2:78" ht="16.5" customHeight="1">
      <c r="B301" s="238"/>
      <c r="C301" s="216" t="s">
        <v>29</v>
      </c>
      <c r="D301" s="216"/>
      <c r="E301" s="216"/>
      <c r="F301" s="216"/>
      <c r="G301" s="216"/>
      <c r="H301" s="216"/>
      <c r="I301" s="216"/>
      <c r="J301" s="216"/>
      <c r="K301" s="216"/>
      <c r="L301" s="216"/>
      <c r="M301" s="216"/>
      <c r="N301" s="216"/>
      <c r="O301" s="216"/>
      <c r="P301" s="216"/>
      <c r="Q301" s="216"/>
      <c r="R301" s="216"/>
      <c r="S301" s="216"/>
      <c r="T301" s="216"/>
      <c r="U301" s="216"/>
      <c r="V301" s="216"/>
      <c r="W301" s="216"/>
      <c r="X301" s="216"/>
      <c r="Y301" s="216"/>
      <c r="Z301" s="216"/>
      <c r="AA301" s="216"/>
      <c r="AB301" s="216"/>
      <c r="AC301" s="216"/>
      <c r="AD301" s="216"/>
      <c r="AE301" s="216"/>
      <c r="AF301" s="216"/>
      <c r="AG301" s="216"/>
      <c r="AH301" s="216"/>
      <c r="AI301" s="216"/>
      <c r="AJ301" s="216"/>
      <c r="AK301" s="216"/>
      <c r="AL301" s="216"/>
      <c r="AM301" s="216"/>
      <c r="AN301" s="216"/>
      <c r="AO301" s="216"/>
      <c r="AP301" s="216"/>
      <c r="AQ301" s="216"/>
      <c r="AR301" s="216"/>
      <c r="AS301" s="216"/>
      <c r="AT301" s="216"/>
      <c r="AU301" s="216"/>
      <c r="AV301" s="216"/>
      <c r="AW301" s="216"/>
      <c r="AX301" s="216"/>
      <c r="AY301" s="216"/>
      <c r="AZ301" s="216"/>
      <c r="BA301" s="216"/>
      <c r="BB301" s="216"/>
      <c r="BC301" s="216"/>
      <c r="BD301" s="216"/>
      <c r="BE301" s="216"/>
      <c r="BF301" s="216"/>
      <c r="BG301" s="216"/>
      <c r="BH301" s="216"/>
      <c r="BI301" s="216"/>
      <c r="BJ301" s="216"/>
      <c r="BK301" s="216"/>
      <c r="BL301" s="216"/>
      <c r="BM301" s="216"/>
      <c r="BN301" s="216"/>
      <c r="BO301" s="216"/>
      <c r="BP301" s="216"/>
      <c r="BQ301" s="216"/>
      <c r="BR301" s="216"/>
      <c r="BS301" s="216"/>
      <c r="BT301" s="216"/>
      <c r="BU301" s="216"/>
      <c r="BV301" s="216"/>
      <c r="BW301" s="216"/>
      <c r="BX301" s="216"/>
      <c r="BY301" s="216"/>
      <c r="BZ301" s="239"/>
    </row>
    <row r="302" spans="2:78" ht="16.5" customHeight="1">
      <c r="B302" s="238"/>
      <c r="C302" s="216"/>
      <c r="F302" s="216" t="s">
        <v>30</v>
      </c>
      <c r="G302" s="216"/>
      <c r="H302" s="216"/>
      <c r="I302" s="216"/>
      <c r="J302" s="216"/>
      <c r="K302" s="216"/>
      <c r="L302" s="216"/>
      <c r="M302" s="216"/>
      <c r="N302" s="216"/>
      <c r="O302" s="216"/>
      <c r="P302" s="216"/>
      <c r="Q302" s="216"/>
      <c r="R302" s="259"/>
      <c r="S302" s="260"/>
      <c r="T302" s="260"/>
      <c r="U302" s="260"/>
      <c r="V302" s="260"/>
      <c r="W302" s="260"/>
      <c r="X302" s="260"/>
      <c r="Y302" s="260"/>
      <c r="Z302" s="260"/>
      <c r="AA302" s="260"/>
      <c r="AB302" s="260"/>
      <c r="AC302" s="260"/>
      <c r="AD302" s="260"/>
      <c r="AE302" s="260"/>
      <c r="AF302" s="260"/>
      <c r="AG302" s="260"/>
      <c r="AH302" s="260"/>
      <c r="AI302" s="260"/>
      <c r="AJ302" s="260"/>
      <c r="AK302" s="260"/>
      <c r="AL302" s="260"/>
      <c r="AM302" s="260"/>
      <c r="AN302" s="260"/>
      <c r="AO302" s="260"/>
      <c r="AP302" s="260"/>
      <c r="AQ302" s="260"/>
      <c r="AR302" s="260"/>
      <c r="AS302" s="260"/>
      <c r="AT302" s="260"/>
      <c r="AU302" s="260"/>
      <c r="AV302" s="260"/>
      <c r="AW302" s="260"/>
      <c r="AX302" s="260"/>
      <c r="AY302" s="260"/>
      <c r="AZ302" s="260"/>
      <c r="BA302" s="260"/>
      <c r="BB302" s="260"/>
      <c r="BC302" s="260"/>
      <c r="BD302" s="260"/>
      <c r="BE302" s="260"/>
      <c r="BF302" s="260"/>
      <c r="BG302" s="260"/>
      <c r="BH302" s="260"/>
      <c r="BI302" s="260"/>
      <c r="BJ302" s="260"/>
      <c r="BK302" s="260"/>
      <c r="BL302" s="260"/>
      <c r="BM302" s="260"/>
      <c r="BN302" s="260"/>
      <c r="BO302" s="260"/>
      <c r="BP302" s="260"/>
      <c r="BQ302" s="260"/>
      <c r="BR302" s="260"/>
      <c r="BS302" s="260"/>
      <c r="BT302" s="260"/>
      <c r="BU302" s="260"/>
      <c r="BV302" s="260"/>
      <c r="BW302" s="260"/>
      <c r="BX302" s="260"/>
      <c r="BY302" s="260"/>
      <c r="BZ302" s="261"/>
    </row>
    <row r="303" spans="2:78" ht="16.5" customHeight="1">
      <c r="B303" s="238"/>
      <c r="C303" s="216"/>
      <c r="F303" s="216"/>
      <c r="G303" s="216"/>
      <c r="H303" s="216"/>
      <c r="I303" s="216"/>
      <c r="J303" s="216"/>
      <c r="K303" s="216"/>
      <c r="L303" s="216"/>
      <c r="M303" s="216"/>
      <c r="N303" s="216"/>
      <c r="O303" s="216"/>
      <c r="P303" s="216"/>
      <c r="Q303" s="216"/>
      <c r="R303" s="259"/>
      <c r="S303" s="260"/>
      <c r="T303" s="260"/>
      <c r="U303" s="260"/>
      <c r="V303" s="260"/>
      <c r="W303" s="260"/>
      <c r="X303" s="260"/>
      <c r="Y303" s="260"/>
      <c r="Z303" s="260"/>
      <c r="AA303" s="260"/>
      <c r="AB303" s="260"/>
      <c r="AC303" s="260"/>
      <c r="AD303" s="260"/>
      <c r="AE303" s="260"/>
      <c r="AF303" s="260"/>
      <c r="AG303" s="260"/>
      <c r="AH303" s="260"/>
      <c r="AI303" s="260"/>
      <c r="AJ303" s="260"/>
      <c r="AK303" s="260"/>
      <c r="AL303" s="260"/>
      <c r="AM303" s="260"/>
      <c r="AN303" s="260"/>
      <c r="AO303" s="260"/>
      <c r="AP303" s="260"/>
      <c r="AQ303" s="260"/>
      <c r="AR303" s="260"/>
      <c r="AS303" s="260"/>
      <c r="AT303" s="260"/>
      <c r="AU303" s="260"/>
      <c r="AV303" s="260"/>
      <c r="AW303" s="260"/>
      <c r="AX303" s="260"/>
      <c r="AY303" s="260"/>
      <c r="AZ303" s="260"/>
      <c r="BA303" s="260"/>
      <c r="BB303" s="260"/>
      <c r="BC303" s="260"/>
      <c r="BD303" s="260"/>
      <c r="BE303" s="260"/>
      <c r="BF303" s="260"/>
      <c r="BG303" s="260"/>
      <c r="BH303" s="260"/>
      <c r="BI303" s="260"/>
      <c r="BJ303" s="260"/>
      <c r="BK303" s="260"/>
      <c r="BL303" s="260"/>
      <c r="BM303" s="260"/>
      <c r="BN303" s="260"/>
      <c r="BO303" s="260"/>
      <c r="BP303" s="260"/>
      <c r="BQ303" s="260"/>
      <c r="BR303" s="260"/>
      <c r="BS303" s="260"/>
      <c r="BT303" s="260"/>
      <c r="BU303" s="260"/>
      <c r="BV303" s="260"/>
      <c r="BW303" s="260"/>
      <c r="BX303" s="260"/>
      <c r="BY303" s="260"/>
      <c r="BZ303" s="261"/>
    </row>
    <row r="304" spans="2:78" ht="16.5" customHeight="1">
      <c r="B304" s="238"/>
      <c r="C304" s="216"/>
      <c r="D304" s="216"/>
      <c r="E304" s="216"/>
      <c r="F304" s="216"/>
      <c r="G304" s="216"/>
      <c r="H304" s="216"/>
      <c r="I304" s="216"/>
      <c r="J304" s="216"/>
      <c r="K304" s="216"/>
      <c r="L304" s="216"/>
      <c r="M304" s="216"/>
      <c r="N304" s="216"/>
      <c r="O304" s="216"/>
      <c r="P304" s="216"/>
      <c r="Q304" s="216"/>
      <c r="R304" s="260"/>
      <c r="S304" s="260"/>
      <c r="T304" s="260"/>
      <c r="U304" s="260"/>
      <c r="V304" s="260"/>
      <c r="W304" s="260"/>
      <c r="X304" s="260"/>
      <c r="Y304" s="260"/>
      <c r="Z304" s="260"/>
      <c r="AA304" s="260"/>
      <c r="AB304" s="260"/>
      <c r="AC304" s="260"/>
      <c r="AD304" s="260"/>
      <c r="AE304" s="260"/>
      <c r="AF304" s="260"/>
      <c r="AG304" s="260"/>
      <c r="AH304" s="260"/>
      <c r="AI304" s="260"/>
      <c r="AJ304" s="260"/>
      <c r="AK304" s="260"/>
      <c r="AL304" s="260"/>
      <c r="AM304" s="260"/>
      <c r="AN304" s="260"/>
      <c r="AO304" s="260"/>
      <c r="AP304" s="260"/>
      <c r="AQ304" s="260"/>
      <c r="AR304" s="260"/>
      <c r="AS304" s="260"/>
      <c r="AT304" s="260"/>
      <c r="AU304" s="260"/>
      <c r="AV304" s="260"/>
      <c r="AW304" s="260"/>
      <c r="AX304" s="260"/>
      <c r="AY304" s="260"/>
      <c r="AZ304" s="260"/>
      <c r="BA304" s="260"/>
      <c r="BB304" s="260"/>
      <c r="BC304" s="260"/>
      <c r="BD304" s="260"/>
      <c r="BE304" s="260"/>
      <c r="BF304" s="260"/>
      <c r="BG304" s="260"/>
      <c r="BH304" s="260"/>
      <c r="BI304" s="260"/>
      <c r="BJ304" s="260"/>
      <c r="BK304" s="260"/>
      <c r="BL304" s="260"/>
      <c r="BM304" s="260"/>
      <c r="BN304" s="260"/>
      <c r="BO304" s="260"/>
      <c r="BP304" s="260"/>
      <c r="BQ304" s="260"/>
      <c r="BR304" s="260"/>
      <c r="BS304" s="260"/>
      <c r="BT304" s="260"/>
      <c r="BU304" s="260"/>
      <c r="BV304" s="260"/>
      <c r="BW304" s="260"/>
      <c r="BX304" s="260"/>
      <c r="BY304" s="260"/>
      <c r="BZ304" s="261"/>
    </row>
    <row r="305" spans="2:78" ht="16.5" customHeight="1">
      <c r="B305" s="238"/>
      <c r="C305" s="216" t="s">
        <v>31</v>
      </c>
      <c r="D305" s="216"/>
      <c r="E305" s="216"/>
      <c r="F305" s="216"/>
      <c r="G305" s="216"/>
      <c r="H305" s="216"/>
      <c r="I305" s="216"/>
      <c r="J305" s="216"/>
      <c r="K305" s="216"/>
      <c r="L305" s="216"/>
      <c r="M305" s="216"/>
      <c r="N305" s="216"/>
      <c r="O305" s="216"/>
      <c r="P305" s="216"/>
      <c r="Q305" s="216"/>
      <c r="R305" s="216"/>
      <c r="S305" s="216"/>
      <c r="T305" s="216"/>
      <c r="U305" s="216"/>
      <c r="V305" s="216"/>
      <c r="W305" s="216"/>
      <c r="X305" s="216"/>
      <c r="Y305" s="216"/>
      <c r="Z305" s="216"/>
      <c r="AA305" s="216"/>
      <c r="AB305" s="216"/>
      <c r="AC305" s="216"/>
      <c r="AD305" s="216"/>
      <c r="AE305" s="216"/>
      <c r="AF305" s="216"/>
      <c r="AG305" s="216"/>
      <c r="AH305" s="216"/>
      <c r="AI305" s="216"/>
      <c r="AJ305" s="216"/>
      <c r="AK305" s="216"/>
      <c r="AL305" s="216"/>
      <c r="AM305" s="216"/>
      <c r="AN305" s="216"/>
      <c r="AO305" s="216"/>
      <c r="AP305" s="216"/>
      <c r="AQ305" s="216"/>
      <c r="AR305" s="216"/>
      <c r="AS305" s="216"/>
      <c r="AT305" s="216"/>
      <c r="AU305" s="216"/>
      <c r="AV305" s="216"/>
      <c r="AW305" s="216"/>
      <c r="AX305" s="216"/>
      <c r="AY305" s="216"/>
      <c r="AZ305" s="216"/>
      <c r="BA305" s="216"/>
      <c r="BB305" s="216"/>
      <c r="BC305" s="216"/>
      <c r="BD305" s="216"/>
      <c r="BE305" s="216"/>
      <c r="BF305" s="216"/>
      <c r="BG305" s="216"/>
      <c r="BH305" s="216"/>
      <c r="BI305" s="216"/>
      <c r="BJ305" s="216"/>
      <c r="BK305" s="216"/>
      <c r="BL305" s="216"/>
      <c r="BM305" s="216"/>
      <c r="BN305" s="216"/>
      <c r="BO305" s="216"/>
      <c r="BP305" s="216"/>
      <c r="BQ305" s="216"/>
      <c r="BR305" s="216"/>
      <c r="BS305" s="216"/>
      <c r="BT305" s="216"/>
      <c r="BU305" s="216"/>
      <c r="BV305" s="216"/>
      <c r="BW305" s="216"/>
      <c r="BX305" s="216"/>
      <c r="BY305" s="216"/>
      <c r="BZ305" s="239"/>
    </row>
    <row r="306" spans="2:78" ht="16.5" customHeight="1">
      <c r="B306" s="238"/>
      <c r="C306" s="216"/>
      <c r="D306" s="216"/>
      <c r="E306" s="394" t="s">
        <v>258</v>
      </c>
      <c r="F306" s="395"/>
      <c r="G306" s="395"/>
      <c r="H306" s="395"/>
      <c r="I306" s="395"/>
      <c r="J306" s="395"/>
      <c r="K306" s="395"/>
      <c r="L306" s="395"/>
      <c r="M306" s="395"/>
      <c r="N306" s="395"/>
      <c r="O306" s="395"/>
      <c r="P306" s="395"/>
      <c r="Q306" s="395"/>
      <c r="R306" s="395"/>
      <c r="S306" s="395"/>
      <c r="T306" s="395"/>
      <c r="U306" s="396"/>
      <c r="V306" s="373" t="str">
        <f>IF(OR(V307="",V308=""),"",ROUNDDOWN(V307,0)+ROUNDDOWN(V308,0))</f>
        <v/>
      </c>
      <c r="W306" s="374"/>
      <c r="X306" s="374"/>
      <c r="Y306" s="374"/>
      <c r="Z306" s="374"/>
      <c r="AA306" s="374"/>
      <c r="AB306" s="374"/>
      <c r="AC306" s="374"/>
      <c r="AD306" s="374"/>
      <c r="AE306" s="374"/>
      <c r="AF306" s="374"/>
      <c r="AG306" s="375"/>
      <c r="AH306" s="216" t="s">
        <v>33</v>
      </c>
      <c r="AI306" s="216"/>
      <c r="AJ306" s="216"/>
      <c r="AK306" s="216"/>
      <c r="AL306" s="216"/>
      <c r="AM306" s="216"/>
      <c r="AN306" s="216"/>
      <c r="AO306" s="393" t="s">
        <v>244</v>
      </c>
      <c r="AP306" s="393"/>
      <c r="AQ306" s="393"/>
      <c r="AR306" s="393"/>
      <c r="AS306" s="393"/>
      <c r="AT306" s="393"/>
      <c r="AU306" s="393"/>
      <c r="AV306" s="393"/>
      <c r="AW306" s="393"/>
      <c r="AX306" s="393"/>
      <c r="AY306" s="393"/>
      <c r="AZ306" s="393"/>
      <c r="BA306" s="393"/>
      <c r="BB306" s="393"/>
      <c r="BC306" s="393"/>
      <c r="BD306" s="393"/>
      <c r="BE306" s="393"/>
      <c r="BF306" s="393"/>
      <c r="BG306" s="393"/>
      <c r="BH306" s="393"/>
      <c r="BI306" s="393"/>
      <c r="BJ306" s="373" t="str">
        <f>IF('C-1別紙２経費内訳'!K8=0,"",'C-1別紙２経費内訳'!K8)</f>
        <v/>
      </c>
      <c r="BK306" s="374"/>
      <c r="BL306" s="374"/>
      <c r="BM306" s="374"/>
      <c r="BN306" s="374"/>
      <c r="BO306" s="374"/>
      <c r="BP306" s="374"/>
      <c r="BQ306" s="374"/>
      <c r="BR306" s="374"/>
      <c r="BS306" s="374"/>
      <c r="BT306" s="374"/>
      <c r="BU306" s="375"/>
      <c r="BV306" s="216" t="s">
        <v>32</v>
      </c>
      <c r="BW306" s="216"/>
      <c r="BX306" s="216"/>
      <c r="BY306" s="216"/>
      <c r="BZ306" s="239"/>
    </row>
    <row r="307" spans="2:78" ht="16.5" customHeight="1">
      <c r="B307" s="238"/>
      <c r="C307" s="216"/>
      <c r="D307" s="216"/>
      <c r="E307" s="394" t="s">
        <v>259</v>
      </c>
      <c r="F307" s="395"/>
      <c r="G307" s="395"/>
      <c r="H307" s="395"/>
      <c r="I307" s="395"/>
      <c r="J307" s="395"/>
      <c r="K307" s="395"/>
      <c r="L307" s="395"/>
      <c r="M307" s="395"/>
      <c r="N307" s="395"/>
      <c r="O307" s="395"/>
      <c r="P307" s="395"/>
      <c r="Q307" s="395"/>
      <c r="R307" s="395"/>
      <c r="S307" s="395"/>
      <c r="T307" s="395"/>
      <c r="U307" s="396"/>
      <c r="V307" s="373" t="str">
        <f>IF(OR(BJ306="",BJ307="",T298=""),"",ROUNDDOWN(BJ306/BJ307/T298,0))</f>
        <v/>
      </c>
      <c r="W307" s="374"/>
      <c r="X307" s="374"/>
      <c r="Y307" s="374"/>
      <c r="Z307" s="374"/>
      <c r="AA307" s="374"/>
      <c r="AB307" s="374"/>
      <c r="AC307" s="374"/>
      <c r="AD307" s="374"/>
      <c r="AE307" s="374"/>
      <c r="AF307" s="374"/>
      <c r="AG307" s="375"/>
      <c r="AH307" s="216" t="s">
        <v>33</v>
      </c>
      <c r="AI307" s="216"/>
      <c r="AJ307" s="216"/>
      <c r="AK307" s="216"/>
      <c r="AL307" s="216"/>
      <c r="AM307" s="216"/>
      <c r="AN307" s="216"/>
      <c r="AO307" s="393" t="s">
        <v>245</v>
      </c>
      <c r="AP307" s="393"/>
      <c r="AQ307" s="393"/>
      <c r="AR307" s="393"/>
      <c r="AS307" s="393"/>
      <c r="AT307" s="393"/>
      <c r="AU307" s="393"/>
      <c r="AV307" s="393"/>
      <c r="AW307" s="393"/>
      <c r="AX307" s="393"/>
      <c r="AY307" s="393"/>
      <c r="AZ307" s="393"/>
      <c r="BA307" s="393"/>
      <c r="BB307" s="393"/>
      <c r="BC307" s="393"/>
      <c r="BD307" s="393"/>
      <c r="BE307" s="393"/>
      <c r="BF307" s="393"/>
      <c r="BG307" s="393"/>
      <c r="BH307" s="393"/>
      <c r="BI307" s="393"/>
      <c r="BJ307" s="376">
        <v>17</v>
      </c>
      <c r="BK307" s="377"/>
      <c r="BL307" s="377"/>
      <c r="BM307" s="377"/>
      <c r="BN307" s="377"/>
      <c r="BO307" s="377"/>
      <c r="BP307" s="377"/>
      <c r="BQ307" s="377"/>
      <c r="BR307" s="377"/>
      <c r="BS307" s="377"/>
      <c r="BT307" s="377"/>
      <c r="BU307" s="378"/>
      <c r="BV307" s="216" t="s">
        <v>24</v>
      </c>
      <c r="BW307" s="216"/>
      <c r="BX307" s="216"/>
      <c r="BY307" s="216"/>
      <c r="BZ307" s="239"/>
    </row>
    <row r="308" spans="2:78" ht="16.5" customHeight="1">
      <c r="B308" s="238"/>
      <c r="C308" s="216"/>
      <c r="D308" s="216"/>
      <c r="E308" s="394" t="s">
        <v>286</v>
      </c>
      <c r="F308" s="395"/>
      <c r="G308" s="395"/>
      <c r="H308" s="395"/>
      <c r="I308" s="395"/>
      <c r="J308" s="395"/>
      <c r="K308" s="395"/>
      <c r="L308" s="395"/>
      <c r="M308" s="395"/>
      <c r="N308" s="395"/>
      <c r="O308" s="395"/>
      <c r="P308" s="395"/>
      <c r="Q308" s="395"/>
      <c r="R308" s="395"/>
      <c r="S308" s="395"/>
      <c r="T308" s="395"/>
      <c r="U308" s="396"/>
      <c r="V308" s="373" t="str">
        <f>IF(OR(BJ307="",BJ308="",T298=""),"",ROUNDDOWN(BJ308/T298,0))</f>
        <v/>
      </c>
      <c r="W308" s="374"/>
      <c r="X308" s="374"/>
      <c r="Y308" s="374"/>
      <c r="Z308" s="374"/>
      <c r="AA308" s="374"/>
      <c r="AB308" s="374"/>
      <c r="AC308" s="374"/>
      <c r="AD308" s="374"/>
      <c r="AE308" s="374"/>
      <c r="AF308" s="374"/>
      <c r="AG308" s="375"/>
      <c r="AH308" s="216" t="s">
        <v>33</v>
      </c>
      <c r="AI308" s="216"/>
      <c r="AJ308" s="216"/>
      <c r="AK308" s="216"/>
      <c r="AL308" s="216"/>
      <c r="AM308" s="216"/>
      <c r="AN308" s="216"/>
      <c r="AO308" s="393" t="s">
        <v>260</v>
      </c>
      <c r="AP308" s="393"/>
      <c r="AQ308" s="393"/>
      <c r="AR308" s="393"/>
      <c r="AS308" s="393"/>
      <c r="AT308" s="393"/>
      <c r="AU308" s="393"/>
      <c r="AV308" s="393"/>
      <c r="AW308" s="393"/>
      <c r="AX308" s="393"/>
      <c r="AY308" s="393"/>
      <c r="AZ308" s="393"/>
      <c r="BA308" s="393"/>
      <c r="BB308" s="393"/>
      <c r="BC308" s="393"/>
      <c r="BD308" s="393"/>
      <c r="BE308" s="393"/>
      <c r="BF308" s="393"/>
      <c r="BG308" s="393"/>
      <c r="BH308" s="393"/>
      <c r="BI308" s="393"/>
      <c r="BJ308" s="386"/>
      <c r="BK308" s="387"/>
      <c r="BL308" s="387"/>
      <c r="BM308" s="387"/>
      <c r="BN308" s="387"/>
      <c r="BO308" s="387"/>
      <c r="BP308" s="387"/>
      <c r="BQ308" s="387"/>
      <c r="BR308" s="387"/>
      <c r="BS308" s="387"/>
      <c r="BT308" s="387"/>
      <c r="BU308" s="388"/>
      <c r="BV308" s="216" t="s">
        <v>63</v>
      </c>
      <c r="BW308" s="216"/>
      <c r="BX308" s="216"/>
      <c r="BY308" s="216"/>
      <c r="BZ308" s="239"/>
    </row>
    <row r="309" spans="2:78" ht="16.5" customHeight="1">
      <c r="B309" s="238"/>
      <c r="C309" s="216"/>
      <c r="D309" s="216"/>
      <c r="E309" s="262"/>
      <c r="F309" s="262"/>
      <c r="G309" s="262"/>
      <c r="H309" s="262"/>
      <c r="I309" s="262"/>
      <c r="J309" s="262"/>
      <c r="K309" s="262"/>
      <c r="L309" s="262"/>
      <c r="M309" s="262"/>
      <c r="N309" s="262"/>
      <c r="O309" s="262"/>
      <c r="P309" s="262"/>
      <c r="Q309" s="262"/>
      <c r="R309" s="262"/>
      <c r="S309" s="262"/>
      <c r="T309" s="262"/>
      <c r="U309" s="262"/>
      <c r="V309" s="263"/>
      <c r="W309" s="263"/>
      <c r="X309" s="263"/>
      <c r="Y309" s="263"/>
      <c r="Z309" s="263"/>
      <c r="AA309" s="263"/>
      <c r="AB309" s="263"/>
      <c r="AC309" s="263"/>
      <c r="AD309" s="263"/>
      <c r="AE309" s="263"/>
      <c r="AF309" s="263"/>
      <c r="AG309" s="263"/>
      <c r="AH309" s="216"/>
      <c r="AI309" s="216"/>
      <c r="AJ309" s="216"/>
      <c r="AK309" s="216"/>
      <c r="AL309" s="216"/>
      <c r="AM309" s="216"/>
      <c r="AN309" s="216"/>
      <c r="AO309" s="262"/>
      <c r="AP309" s="262"/>
      <c r="AQ309" s="262"/>
      <c r="AR309" s="262"/>
      <c r="AS309" s="262"/>
      <c r="AT309" s="262"/>
      <c r="AU309" s="262"/>
      <c r="AV309" s="262"/>
      <c r="AW309" s="262"/>
      <c r="AX309" s="262"/>
      <c r="AY309" s="262"/>
      <c r="AZ309" s="262"/>
      <c r="BA309" s="262"/>
      <c r="BB309" s="262"/>
      <c r="BC309" s="262"/>
      <c r="BD309" s="262"/>
      <c r="BE309" s="262"/>
      <c r="BF309" s="262"/>
      <c r="BG309" s="262"/>
      <c r="BH309" s="262"/>
      <c r="BI309" s="262"/>
      <c r="BJ309" s="263"/>
      <c r="BK309" s="263"/>
      <c r="BL309" s="263"/>
      <c r="BM309" s="263"/>
      <c r="BN309" s="263"/>
      <c r="BO309" s="263"/>
      <c r="BP309" s="263"/>
      <c r="BQ309" s="263"/>
      <c r="BR309" s="263"/>
      <c r="BS309" s="263"/>
      <c r="BT309" s="263"/>
      <c r="BU309" s="263"/>
      <c r="BV309" s="216"/>
      <c r="BW309" s="216"/>
      <c r="BX309" s="216"/>
      <c r="BY309" s="216"/>
      <c r="BZ309" s="239"/>
    </row>
    <row r="310" spans="2:78" ht="16.5" customHeight="1" thickBot="1">
      <c r="B310" s="254"/>
      <c r="C310" s="255"/>
      <c r="D310" s="255"/>
      <c r="E310" s="255"/>
      <c r="F310" s="255"/>
      <c r="G310" s="255"/>
      <c r="H310" s="255"/>
      <c r="I310" s="255"/>
      <c r="J310" s="255"/>
      <c r="K310" s="255"/>
      <c r="L310" s="255"/>
      <c r="M310" s="255"/>
      <c r="N310" s="255"/>
      <c r="O310" s="255"/>
      <c r="P310" s="255"/>
      <c r="Q310" s="255"/>
      <c r="R310" s="255"/>
      <c r="S310" s="255"/>
      <c r="T310" s="255"/>
      <c r="U310" s="255"/>
      <c r="V310" s="255"/>
      <c r="W310" s="255"/>
      <c r="X310" s="255"/>
      <c r="Y310" s="255"/>
      <c r="Z310" s="255"/>
      <c r="AA310" s="255"/>
      <c r="AB310" s="255"/>
      <c r="AC310" s="255"/>
      <c r="AD310" s="255"/>
      <c r="AE310" s="255"/>
      <c r="AF310" s="255"/>
      <c r="AG310" s="255"/>
      <c r="AH310" s="255"/>
      <c r="AI310" s="255"/>
      <c r="AJ310" s="255"/>
      <c r="AK310" s="255"/>
      <c r="AL310" s="255"/>
      <c r="AM310" s="255"/>
      <c r="AN310" s="255"/>
      <c r="AO310" s="255"/>
      <c r="AP310" s="255"/>
      <c r="AQ310" s="255"/>
      <c r="AR310" s="255"/>
      <c r="AS310" s="255"/>
      <c r="AT310" s="255"/>
      <c r="AU310" s="255"/>
      <c r="AV310" s="255"/>
      <c r="AW310" s="255"/>
      <c r="AX310" s="255"/>
      <c r="AY310" s="255"/>
      <c r="AZ310" s="255"/>
      <c r="BA310" s="255"/>
      <c r="BB310" s="255"/>
      <c r="BC310" s="255"/>
      <c r="BD310" s="255"/>
      <c r="BE310" s="255"/>
      <c r="BF310" s="255"/>
      <c r="BG310" s="255"/>
      <c r="BH310" s="255"/>
      <c r="BI310" s="255"/>
      <c r="BJ310" s="255"/>
      <c r="BK310" s="255"/>
      <c r="BL310" s="255"/>
      <c r="BM310" s="255"/>
      <c r="BN310" s="255"/>
      <c r="BO310" s="255"/>
      <c r="BP310" s="255"/>
      <c r="BQ310" s="255"/>
      <c r="BR310" s="255"/>
      <c r="BS310" s="255"/>
      <c r="BT310" s="255"/>
      <c r="BU310" s="255"/>
      <c r="BV310" s="255"/>
      <c r="BW310" s="255"/>
      <c r="BX310" s="255"/>
      <c r="BY310" s="255"/>
      <c r="BZ310" s="257"/>
    </row>
    <row r="311" spans="2:78" ht="19.5" thickBot="1">
      <c r="B311" s="346" t="s">
        <v>34</v>
      </c>
      <c r="C311" s="347"/>
      <c r="D311" s="347"/>
      <c r="E311" s="347"/>
      <c r="F311" s="347"/>
      <c r="G311" s="347"/>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c r="AE311" s="347"/>
      <c r="AF311" s="347"/>
      <c r="AG311" s="347"/>
      <c r="AH311" s="347"/>
      <c r="AI311" s="347"/>
      <c r="AJ311" s="347"/>
      <c r="AK311" s="347"/>
      <c r="AL311" s="347"/>
      <c r="AM311" s="347"/>
      <c r="AN311" s="347"/>
      <c r="AO311" s="347"/>
      <c r="AP311" s="347"/>
      <c r="AQ311" s="347"/>
      <c r="AR311" s="347"/>
      <c r="AS311" s="347"/>
      <c r="AT311" s="347"/>
      <c r="AU311" s="347"/>
      <c r="AV311" s="347"/>
      <c r="AW311" s="347"/>
      <c r="AX311" s="347"/>
      <c r="AY311" s="347"/>
      <c r="AZ311" s="347"/>
      <c r="BA311" s="347"/>
      <c r="BB311" s="347"/>
      <c r="BC311" s="347"/>
      <c r="BD311" s="347"/>
      <c r="BE311" s="347"/>
      <c r="BF311" s="347"/>
      <c r="BG311" s="347"/>
      <c r="BH311" s="347"/>
      <c r="BI311" s="347"/>
      <c r="BJ311" s="347"/>
      <c r="BK311" s="347"/>
      <c r="BL311" s="347"/>
      <c r="BM311" s="347"/>
      <c r="BN311" s="347"/>
      <c r="BO311" s="347"/>
      <c r="BP311" s="347"/>
      <c r="BQ311" s="347"/>
      <c r="BR311" s="347"/>
      <c r="BS311" s="347"/>
      <c r="BT311" s="347"/>
      <c r="BU311" s="347"/>
      <c r="BV311" s="347"/>
      <c r="BW311" s="347"/>
      <c r="BX311" s="347"/>
      <c r="BY311" s="347"/>
      <c r="BZ311" s="348"/>
    </row>
    <row r="312" spans="2:78" ht="16.5" customHeight="1">
      <c r="B312" s="340"/>
      <c r="C312" s="341"/>
      <c r="D312" s="341"/>
      <c r="E312" s="341"/>
      <c r="F312" s="341"/>
      <c r="G312" s="341"/>
      <c r="H312" s="341"/>
      <c r="I312" s="341"/>
      <c r="J312" s="341"/>
      <c r="K312" s="341"/>
      <c r="L312" s="341"/>
      <c r="M312" s="341"/>
      <c r="N312" s="341"/>
      <c r="O312" s="341"/>
      <c r="P312" s="341"/>
      <c r="Q312" s="341"/>
      <c r="R312" s="341"/>
      <c r="S312" s="341"/>
      <c r="T312" s="341"/>
      <c r="U312" s="341"/>
      <c r="V312" s="341"/>
      <c r="W312" s="341"/>
      <c r="X312" s="341"/>
      <c r="Y312" s="341"/>
      <c r="Z312" s="341"/>
      <c r="AA312" s="341"/>
      <c r="AB312" s="341"/>
      <c r="AC312" s="341"/>
      <c r="AD312" s="341"/>
      <c r="AE312" s="341"/>
      <c r="AF312" s="341"/>
      <c r="AG312" s="341"/>
      <c r="AH312" s="341"/>
      <c r="AI312" s="341"/>
      <c r="AJ312" s="341"/>
      <c r="AK312" s="341"/>
      <c r="AL312" s="341"/>
      <c r="AM312" s="341"/>
      <c r="AN312" s="341"/>
      <c r="AO312" s="341"/>
      <c r="AP312" s="341"/>
      <c r="AQ312" s="341"/>
      <c r="AR312" s="341"/>
      <c r="AS312" s="341"/>
      <c r="AT312" s="341"/>
      <c r="AU312" s="341"/>
      <c r="AV312" s="341"/>
      <c r="AW312" s="341"/>
      <c r="AX312" s="341"/>
      <c r="AY312" s="341"/>
      <c r="AZ312" s="341"/>
      <c r="BA312" s="341"/>
      <c r="BB312" s="341"/>
      <c r="BC312" s="341"/>
      <c r="BD312" s="341"/>
      <c r="BE312" s="341"/>
      <c r="BF312" s="341"/>
      <c r="BG312" s="341"/>
      <c r="BH312" s="341"/>
      <c r="BI312" s="341"/>
      <c r="BJ312" s="341"/>
      <c r="BK312" s="341"/>
      <c r="BL312" s="341"/>
      <c r="BM312" s="341"/>
      <c r="BN312" s="341"/>
      <c r="BO312" s="341"/>
      <c r="BP312" s="341"/>
      <c r="BQ312" s="341"/>
      <c r="BR312" s="341"/>
      <c r="BS312" s="341"/>
      <c r="BT312" s="341"/>
      <c r="BU312" s="341"/>
      <c r="BV312" s="341"/>
      <c r="BW312" s="341"/>
      <c r="BX312" s="341"/>
      <c r="BY312" s="341"/>
      <c r="BZ312" s="342"/>
    </row>
    <row r="313" spans="2:78" ht="16.5" customHeight="1">
      <c r="B313" s="343"/>
      <c r="C313" s="344"/>
      <c r="D313" s="344"/>
      <c r="E313" s="344"/>
      <c r="F313" s="344"/>
      <c r="G313" s="344"/>
      <c r="H313" s="344"/>
      <c r="I313" s="344"/>
      <c r="J313" s="344"/>
      <c r="K313" s="344"/>
      <c r="L313" s="344"/>
      <c r="M313" s="344"/>
      <c r="N313" s="344"/>
      <c r="O313" s="344"/>
      <c r="P313" s="344"/>
      <c r="Q313" s="344"/>
      <c r="R313" s="344"/>
      <c r="S313" s="344"/>
      <c r="T313" s="344"/>
      <c r="U313" s="344"/>
      <c r="V313" s="344"/>
      <c r="W313" s="34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c r="AS313" s="344"/>
      <c r="AT313" s="344"/>
      <c r="AU313" s="344"/>
      <c r="AV313" s="344"/>
      <c r="AW313" s="344"/>
      <c r="AX313" s="344"/>
      <c r="AY313" s="344"/>
      <c r="AZ313" s="344"/>
      <c r="BA313" s="344"/>
      <c r="BB313" s="344"/>
      <c r="BC313" s="344"/>
      <c r="BD313" s="344"/>
      <c r="BE313" s="344"/>
      <c r="BF313" s="344"/>
      <c r="BG313" s="344"/>
      <c r="BH313" s="344"/>
      <c r="BI313" s="344"/>
      <c r="BJ313" s="344"/>
      <c r="BK313" s="344"/>
      <c r="BL313" s="344"/>
      <c r="BM313" s="344"/>
      <c r="BN313" s="344"/>
      <c r="BO313" s="344"/>
      <c r="BP313" s="344"/>
      <c r="BQ313" s="344"/>
      <c r="BR313" s="344"/>
      <c r="BS313" s="344"/>
      <c r="BT313" s="344"/>
      <c r="BU313" s="344"/>
      <c r="BV313" s="344"/>
      <c r="BW313" s="344"/>
      <c r="BX313" s="344"/>
      <c r="BY313" s="344"/>
      <c r="BZ313" s="345"/>
    </row>
    <row r="314" spans="2:78" ht="16.5" customHeight="1">
      <c r="B314" s="343"/>
      <c r="C314" s="344"/>
      <c r="D314" s="344"/>
      <c r="E314" s="344"/>
      <c r="F314" s="344"/>
      <c r="G314" s="344"/>
      <c r="H314" s="344"/>
      <c r="I314" s="344"/>
      <c r="J314" s="344"/>
      <c r="K314" s="344"/>
      <c r="L314" s="344"/>
      <c r="M314" s="344"/>
      <c r="N314" s="344"/>
      <c r="O314" s="344"/>
      <c r="P314" s="344"/>
      <c r="Q314" s="344"/>
      <c r="R314" s="344"/>
      <c r="S314" s="344"/>
      <c r="T314" s="344"/>
      <c r="U314" s="344"/>
      <c r="V314" s="344"/>
      <c r="W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c r="AS314" s="344"/>
      <c r="AT314" s="344"/>
      <c r="AU314" s="344"/>
      <c r="AV314" s="344"/>
      <c r="AW314" s="344"/>
      <c r="AX314" s="344"/>
      <c r="AY314" s="344"/>
      <c r="AZ314" s="344"/>
      <c r="BA314" s="344"/>
      <c r="BB314" s="344"/>
      <c r="BC314" s="344"/>
      <c r="BD314" s="344"/>
      <c r="BE314" s="344"/>
      <c r="BF314" s="344"/>
      <c r="BG314" s="344"/>
      <c r="BH314" s="344"/>
      <c r="BI314" s="344"/>
      <c r="BJ314" s="344"/>
      <c r="BK314" s="344"/>
      <c r="BL314" s="344"/>
      <c r="BM314" s="344"/>
      <c r="BN314" s="344"/>
      <c r="BO314" s="344"/>
      <c r="BP314" s="344"/>
      <c r="BQ314" s="344"/>
      <c r="BR314" s="344"/>
      <c r="BS314" s="344"/>
      <c r="BT314" s="344"/>
      <c r="BU314" s="344"/>
      <c r="BV314" s="344"/>
      <c r="BW314" s="344"/>
      <c r="BX314" s="344"/>
      <c r="BY314" s="344"/>
      <c r="BZ314" s="345"/>
    </row>
    <row r="315" spans="2:78" ht="16.5" customHeight="1">
      <c r="B315" s="343"/>
      <c r="C315" s="344"/>
      <c r="D315" s="344"/>
      <c r="E315" s="344"/>
      <c r="F315" s="344"/>
      <c r="G315" s="344"/>
      <c r="H315" s="344"/>
      <c r="I315" s="344"/>
      <c r="J315" s="344"/>
      <c r="K315" s="344"/>
      <c r="L315" s="344"/>
      <c r="M315" s="344"/>
      <c r="N315" s="344"/>
      <c r="O315" s="344"/>
      <c r="P315" s="344"/>
      <c r="Q315" s="344"/>
      <c r="R315" s="344"/>
      <c r="S315" s="344"/>
      <c r="T315" s="344"/>
      <c r="U315" s="344"/>
      <c r="V315" s="344"/>
      <c r="W315" s="34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c r="AS315" s="344"/>
      <c r="AT315" s="344"/>
      <c r="AU315" s="344"/>
      <c r="AV315" s="344"/>
      <c r="AW315" s="344"/>
      <c r="AX315" s="344"/>
      <c r="AY315" s="344"/>
      <c r="AZ315" s="344"/>
      <c r="BA315" s="344"/>
      <c r="BB315" s="344"/>
      <c r="BC315" s="344"/>
      <c r="BD315" s="344"/>
      <c r="BE315" s="344"/>
      <c r="BF315" s="344"/>
      <c r="BG315" s="344"/>
      <c r="BH315" s="344"/>
      <c r="BI315" s="344"/>
      <c r="BJ315" s="344"/>
      <c r="BK315" s="344"/>
      <c r="BL315" s="344"/>
      <c r="BM315" s="344"/>
      <c r="BN315" s="344"/>
      <c r="BO315" s="344"/>
      <c r="BP315" s="344"/>
      <c r="BQ315" s="344"/>
      <c r="BR315" s="344"/>
      <c r="BS315" s="344"/>
      <c r="BT315" s="344"/>
      <c r="BU315" s="344"/>
      <c r="BV315" s="344"/>
      <c r="BW315" s="344"/>
      <c r="BX315" s="344"/>
      <c r="BY315" s="344"/>
      <c r="BZ315" s="345"/>
    </row>
    <row r="316" spans="2:78" ht="16.5" customHeight="1">
      <c r="B316" s="343"/>
      <c r="C316" s="344"/>
      <c r="D316" s="344"/>
      <c r="E316" s="344"/>
      <c r="F316" s="344"/>
      <c r="G316" s="344"/>
      <c r="H316" s="344"/>
      <c r="I316" s="344"/>
      <c r="J316" s="344"/>
      <c r="K316" s="344"/>
      <c r="L316" s="344"/>
      <c r="M316" s="344"/>
      <c r="N316" s="344"/>
      <c r="O316" s="344"/>
      <c r="P316" s="344"/>
      <c r="Q316" s="344"/>
      <c r="R316" s="344"/>
      <c r="S316" s="344"/>
      <c r="T316" s="344"/>
      <c r="U316" s="344"/>
      <c r="V316" s="344"/>
      <c r="W316" s="34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c r="AS316" s="344"/>
      <c r="AT316" s="344"/>
      <c r="AU316" s="344"/>
      <c r="AV316" s="344"/>
      <c r="AW316" s="344"/>
      <c r="AX316" s="344"/>
      <c r="AY316" s="344"/>
      <c r="AZ316" s="344"/>
      <c r="BA316" s="344"/>
      <c r="BB316" s="344"/>
      <c r="BC316" s="344"/>
      <c r="BD316" s="344"/>
      <c r="BE316" s="344"/>
      <c r="BF316" s="344"/>
      <c r="BG316" s="344"/>
      <c r="BH316" s="344"/>
      <c r="BI316" s="344"/>
      <c r="BJ316" s="344"/>
      <c r="BK316" s="344"/>
      <c r="BL316" s="344"/>
      <c r="BM316" s="344"/>
      <c r="BN316" s="344"/>
      <c r="BO316" s="344"/>
      <c r="BP316" s="344"/>
      <c r="BQ316" s="344"/>
      <c r="BR316" s="344"/>
      <c r="BS316" s="344"/>
      <c r="BT316" s="344"/>
      <c r="BU316" s="344"/>
      <c r="BV316" s="344"/>
      <c r="BW316" s="344"/>
      <c r="BX316" s="344"/>
      <c r="BY316" s="344"/>
      <c r="BZ316" s="345"/>
    </row>
    <row r="317" spans="2:78" ht="16.5" customHeight="1">
      <c r="B317" s="343"/>
      <c r="C317" s="344"/>
      <c r="D317" s="344"/>
      <c r="E317" s="344"/>
      <c r="F317" s="344"/>
      <c r="G317" s="344"/>
      <c r="H317" s="344"/>
      <c r="I317" s="344"/>
      <c r="J317" s="344"/>
      <c r="K317" s="344"/>
      <c r="L317" s="344"/>
      <c r="M317" s="344"/>
      <c r="N317" s="344"/>
      <c r="O317" s="344"/>
      <c r="P317" s="344"/>
      <c r="Q317" s="344"/>
      <c r="R317" s="344"/>
      <c r="S317" s="344"/>
      <c r="T317" s="344"/>
      <c r="U317" s="344"/>
      <c r="V317" s="344"/>
      <c r="W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c r="AS317" s="344"/>
      <c r="AT317" s="344"/>
      <c r="AU317" s="344"/>
      <c r="AV317" s="344"/>
      <c r="AW317" s="344"/>
      <c r="AX317" s="344"/>
      <c r="AY317" s="344"/>
      <c r="AZ317" s="344"/>
      <c r="BA317" s="344"/>
      <c r="BB317" s="344"/>
      <c r="BC317" s="344"/>
      <c r="BD317" s="344"/>
      <c r="BE317" s="344"/>
      <c r="BF317" s="344"/>
      <c r="BG317" s="344"/>
      <c r="BH317" s="344"/>
      <c r="BI317" s="344"/>
      <c r="BJ317" s="344"/>
      <c r="BK317" s="344"/>
      <c r="BL317" s="344"/>
      <c r="BM317" s="344"/>
      <c r="BN317" s="344"/>
      <c r="BO317" s="344"/>
      <c r="BP317" s="344"/>
      <c r="BQ317" s="344"/>
      <c r="BR317" s="344"/>
      <c r="BS317" s="344"/>
      <c r="BT317" s="344"/>
      <c r="BU317" s="344"/>
      <c r="BV317" s="344"/>
      <c r="BW317" s="344"/>
      <c r="BX317" s="344"/>
      <c r="BY317" s="344"/>
      <c r="BZ317" s="345"/>
    </row>
    <row r="318" spans="2:78" ht="16.5" customHeight="1">
      <c r="B318" s="343"/>
      <c r="C318" s="344"/>
      <c r="D318" s="344"/>
      <c r="E318" s="344"/>
      <c r="F318" s="344"/>
      <c r="G318" s="344"/>
      <c r="H318" s="344"/>
      <c r="I318" s="344"/>
      <c r="J318" s="344"/>
      <c r="K318" s="344"/>
      <c r="L318" s="344"/>
      <c r="M318" s="344"/>
      <c r="N318" s="344"/>
      <c r="O318" s="344"/>
      <c r="P318" s="344"/>
      <c r="Q318" s="344"/>
      <c r="R318" s="344"/>
      <c r="S318" s="344"/>
      <c r="T318" s="344"/>
      <c r="U318" s="344"/>
      <c r="V318" s="344"/>
      <c r="W318" s="34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c r="AS318" s="344"/>
      <c r="AT318" s="344"/>
      <c r="AU318" s="344"/>
      <c r="AV318" s="344"/>
      <c r="AW318" s="344"/>
      <c r="AX318" s="344"/>
      <c r="AY318" s="344"/>
      <c r="AZ318" s="344"/>
      <c r="BA318" s="344"/>
      <c r="BB318" s="344"/>
      <c r="BC318" s="344"/>
      <c r="BD318" s="344"/>
      <c r="BE318" s="344"/>
      <c r="BF318" s="344"/>
      <c r="BG318" s="344"/>
      <c r="BH318" s="344"/>
      <c r="BI318" s="344"/>
      <c r="BJ318" s="344"/>
      <c r="BK318" s="344"/>
      <c r="BL318" s="344"/>
      <c r="BM318" s="344"/>
      <c r="BN318" s="344"/>
      <c r="BO318" s="344"/>
      <c r="BP318" s="344"/>
      <c r="BQ318" s="344"/>
      <c r="BR318" s="344"/>
      <c r="BS318" s="344"/>
      <c r="BT318" s="344"/>
      <c r="BU318" s="344"/>
      <c r="BV318" s="344"/>
      <c r="BW318" s="344"/>
      <c r="BX318" s="344"/>
      <c r="BY318" s="344"/>
      <c r="BZ318" s="345"/>
    </row>
    <row r="319" spans="2:78" ht="16.5" customHeight="1">
      <c r="B319" s="343"/>
      <c r="C319" s="344"/>
      <c r="D319" s="344"/>
      <c r="E319" s="344"/>
      <c r="F319" s="344"/>
      <c r="G319" s="344"/>
      <c r="H319" s="344"/>
      <c r="I319" s="344"/>
      <c r="J319" s="344"/>
      <c r="K319" s="344"/>
      <c r="L319" s="344"/>
      <c r="M319" s="344"/>
      <c r="N319" s="344"/>
      <c r="O319" s="344"/>
      <c r="P319" s="344"/>
      <c r="Q319" s="344"/>
      <c r="R319" s="344"/>
      <c r="S319" s="344"/>
      <c r="T319" s="344"/>
      <c r="U319" s="344"/>
      <c r="V319" s="344"/>
      <c r="W319" s="34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c r="AS319" s="344"/>
      <c r="AT319" s="344"/>
      <c r="AU319" s="344"/>
      <c r="AV319" s="344"/>
      <c r="AW319" s="344"/>
      <c r="AX319" s="344"/>
      <c r="AY319" s="344"/>
      <c r="AZ319" s="344"/>
      <c r="BA319" s="344"/>
      <c r="BB319" s="344"/>
      <c r="BC319" s="344"/>
      <c r="BD319" s="344"/>
      <c r="BE319" s="344"/>
      <c r="BF319" s="344"/>
      <c r="BG319" s="344"/>
      <c r="BH319" s="344"/>
      <c r="BI319" s="344"/>
      <c r="BJ319" s="344"/>
      <c r="BK319" s="344"/>
      <c r="BL319" s="344"/>
      <c r="BM319" s="344"/>
      <c r="BN319" s="344"/>
      <c r="BO319" s="344"/>
      <c r="BP319" s="344"/>
      <c r="BQ319" s="344"/>
      <c r="BR319" s="344"/>
      <c r="BS319" s="344"/>
      <c r="BT319" s="344"/>
      <c r="BU319" s="344"/>
      <c r="BV319" s="344"/>
      <c r="BW319" s="344"/>
      <c r="BX319" s="344"/>
      <c r="BY319" s="344"/>
      <c r="BZ319" s="345"/>
    </row>
    <row r="320" spans="2:78" ht="16.5" customHeight="1">
      <c r="B320" s="343"/>
      <c r="C320" s="344"/>
      <c r="D320" s="344"/>
      <c r="E320" s="344"/>
      <c r="F320" s="344"/>
      <c r="G320" s="344"/>
      <c r="H320" s="344"/>
      <c r="I320" s="344"/>
      <c r="J320" s="344"/>
      <c r="K320" s="344"/>
      <c r="L320" s="344"/>
      <c r="M320" s="344"/>
      <c r="N320" s="344"/>
      <c r="O320" s="344"/>
      <c r="P320" s="344"/>
      <c r="Q320" s="344"/>
      <c r="R320" s="344"/>
      <c r="S320" s="344"/>
      <c r="T320" s="344"/>
      <c r="U320" s="344"/>
      <c r="V320" s="344"/>
      <c r="W320" s="34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c r="AS320" s="344"/>
      <c r="AT320" s="344"/>
      <c r="AU320" s="344"/>
      <c r="AV320" s="344"/>
      <c r="AW320" s="344"/>
      <c r="AX320" s="344"/>
      <c r="AY320" s="344"/>
      <c r="AZ320" s="344"/>
      <c r="BA320" s="344"/>
      <c r="BB320" s="344"/>
      <c r="BC320" s="344"/>
      <c r="BD320" s="344"/>
      <c r="BE320" s="344"/>
      <c r="BF320" s="344"/>
      <c r="BG320" s="344"/>
      <c r="BH320" s="344"/>
      <c r="BI320" s="344"/>
      <c r="BJ320" s="344"/>
      <c r="BK320" s="344"/>
      <c r="BL320" s="344"/>
      <c r="BM320" s="344"/>
      <c r="BN320" s="344"/>
      <c r="BO320" s="344"/>
      <c r="BP320" s="344"/>
      <c r="BQ320" s="344"/>
      <c r="BR320" s="344"/>
      <c r="BS320" s="344"/>
      <c r="BT320" s="344"/>
      <c r="BU320" s="344"/>
      <c r="BV320" s="344"/>
      <c r="BW320" s="344"/>
      <c r="BX320" s="344"/>
      <c r="BY320" s="344"/>
      <c r="BZ320" s="345"/>
    </row>
    <row r="321" spans="2:78" ht="16.5" customHeight="1">
      <c r="B321" s="343"/>
      <c r="C321" s="344"/>
      <c r="D321" s="344"/>
      <c r="E321" s="344"/>
      <c r="F321" s="344"/>
      <c r="G321" s="344"/>
      <c r="H321" s="344"/>
      <c r="I321" s="344"/>
      <c r="J321" s="344"/>
      <c r="K321" s="344"/>
      <c r="L321" s="344"/>
      <c r="M321" s="344"/>
      <c r="N321" s="344"/>
      <c r="O321" s="344"/>
      <c r="P321" s="344"/>
      <c r="Q321" s="344"/>
      <c r="R321" s="344"/>
      <c r="S321" s="344"/>
      <c r="T321" s="344"/>
      <c r="U321" s="344"/>
      <c r="V321" s="344"/>
      <c r="W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c r="AS321" s="344"/>
      <c r="AT321" s="344"/>
      <c r="AU321" s="344"/>
      <c r="AV321" s="344"/>
      <c r="AW321" s="344"/>
      <c r="AX321" s="344"/>
      <c r="AY321" s="344"/>
      <c r="AZ321" s="344"/>
      <c r="BA321" s="344"/>
      <c r="BB321" s="344"/>
      <c r="BC321" s="344"/>
      <c r="BD321" s="344"/>
      <c r="BE321" s="344"/>
      <c r="BF321" s="344"/>
      <c r="BG321" s="344"/>
      <c r="BH321" s="344"/>
      <c r="BI321" s="344"/>
      <c r="BJ321" s="344"/>
      <c r="BK321" s="344"/>
      <c r="BL321" s="344"/>
      <c r="BM321" s="344"/>
      <c r="BN321" s="344"/>
      <c r="BO321" s="344"/>
      <c r="BP321" s="344"/>
      <c r="BQ321" s="344"/>
      <c r="BR321" s="344"/>
      <c r="BS321" s="344"/>
      <c r="BT321" s="344"/>
      <c r="BU321" s="344"/>
      <c r="BV321" s="344"/>
      <c r="BW321" s="344"/>
      <c r="BX321" s="344"/>
      <c r="BY321" s="344"/>
      <c r="BZ321" s="345"/>
    </row>
    <row r="322" spans="2:78" ht="16.5" customHeight="1">
      <c r="B322" s="343"/>
      <c r="C322" s="344"/>
      <c r="D322" s="344"/>
      <c r="E322" s="344"/>
      <c r="F322" s="344"/>
      <c r="G322" s="344"/>
      <c r="H322" s="344"/>
      <c r="I322" s="344"/>
      <c r="J322" s="344"/>
      <c r="K322" s="344"/>
      <c r="L322" s="344"/>
      <c r="M322" s="344"/>
      <c r="N322" s="344"/>
      <c r="O322" s="344"/>
      <c r="P322" s="344"/>
      <c r="Q322" s="344"/>
      <c r="R322" s="344"/>
      <c r="S322" s="344"/>
      <c r="T322" s="344"/>
      <c r="U322" s="344"/>
      <c r="V322" s="344"/>
      <c r="W322" s="34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c r="AS322" s="344"/>
      <c r="AT322" s="344"/>
      <c r="AU322" s="344"/>
      <c r="AV322" s="344"/>
      <c r="AW322" s="344"/>
      <c r="AX322" s="344"/>
      <c r="AY322" s="344"/>
      <c r="AZ322" s="344"/>
      <c r="BA322" s="344"/>
      <c r="BB322" s="344"/>
      <c r="BC322" s="344"/>
      <c r="BD322" s="344"/>
      <c r="BE322" s="344"/>
      <c r="BF322" s="344"/>
      <c r="BG322" s="344"/>
      <c r="BH322" s="344"/>
      <c r="BI322" s="344"/>
      <c r="BJ322" s="344"/>
      <c r="BK322" s="344"/>
      <c r="BL322" s="344"/>
      <c r="BM322" s="344"/>
      <c r="BN322" s="344"/>
      <c r="BO322" s="344"/>
      <c r="BP322" s="344"/>
      <c r="BQ322" s="344"/>
      <c r="BR322" s="344"/>
      <c r="BS322" s="344"/>
      <c r="BT322" s="344"/>
      <c r="BU322" s="344"/>
      <c r="BV322" s="344"/>
      <c r="BW322" s="344"/>
      <c r="BX322" s="344"/>
      <c r="BY322" s="344"/>
      <c r="BZ322" s="345"/>
    </row>
    <row r="323" spans="2:78" ht="16.5" customHeight="1">
      <c r="B323" s="343"/>
      <c r="C323" s="344"/>
      <c r="D323" s="344"/>
      <c r="E323" s="344"/>
      <c r="F323" s="344"/>
      <c r="G323" s="344"/>
      <c r="H323" s="344"/>
      <c r="I323" s="344"/>
      <c r="J323" s="344"/>
      <c r="K323" s="344"/>
      <c r="L323" s="344"/>
      <c r="M323" s="344"/>
      <c r="N323" s="344"/>
      <c r="O323" s="344"/>
      <c r="P323" s="344"/>
      <c r="Q323" s="344"/>
      <c r="R323" s="344"/>
      <c r="S323" s="344"/>
      <c r="T323" s="344"/>
      <c r="U323" s="344"/>
      <c r="V323" s="344"/>
      <c r="W323" s="34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c r="AS323" s="344"/>
      <c r="AT323" s="344"/>
      <c r="AU323" s="344"/>
      <c r="AV323" s="344"/>
      <c r="AW323" s="344"/>
      <c r="AX323" s="344"/>
      <c r="AY323" s="344"/>
      <c r="AZ323" s="344"/>
      <c r="BA323" s="344"/>
      <c r="BB323" s="344"/>
      <c r="BC323" s="344"/>
      <c r="BD323" s="344"/>
      <c r="BE323" s="344"/>
      <c r="BF323" s="344"/>
      <c r="BG323" s="344"/>
      <c r="BH323" s="344"/>
      <c r="BI323" s="344"/>
      <c r="BJ323" s="344"/>
      <c r="BK323" s="344"/>
      <c r="BL323" s="344"/>
      <c r="BM323" s="344"/>
      <c r="BN323" s="344"/>
      <c r="BO323" s="344"/>
      <c r="BP323" s="344"/>
      <c r="BQ323" s="344"/>
      <c r="BR323" s="344"/>
      <c r="BS323" s="344"/>
      <c r="BT323" s="344"/>
      <c r="BU323" s="344"/>
      <c r="BV323" s="344"/>
      <c r="BW323" s="344"/>
      <c r="BX323" s="344"/>
      <c r="BY323" s="344"/>
      <c r="BZ323" s="345"/>
    </row>
    <row r="324" spans="2:78" ht="16.5" customHeight="1">
      <c r="B324" s="343"/>
      <c r="C324" s="344"/>
      <c r="D324" s="344"/>
      <c r="E324" s="344"/>
      <c r="F324" s="344"/>
      <c r="G324" s="344"/>
      <c r="H324" s="344"/>
      <c r="I324" s="344"/>
      <c r="J324" s="344"/>
      <c r="K324" s="344"/>
      <c r="L324" s="344"/>
      <c r="M324" s="344"/>
      <c r="N324" s="344"/>
      <c r="O324" s="344"/>
      <c r="P324" s="344"/>
      <c r="Q324" s="344"/>
      <c r="R324" s="344"/>
      <c r="S324" s="344"/>
      <c r="T324" s="344"/>
      <c r="U324" s="344"/>
      <c r="V324" s="344"/>
      <c r="W324" s="34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c r="AS324" s="344"/>
      <c r="AT324" s="344"/>
      <c r="AU324" s="344"/>
      <c r="AV324" s="344"/>
      <c r="AW324" s="344"/>
      <c r="AX324" s="344"/>
      <c r="AY324" s="344"/>
      <c r="AZ324" s="344"/>
      <c r="BA324" s="344"/>
      <c r="BB324" s="344"/>
      <c r="BC324" s="344"/>
      <c r="BD324" s="344"/>
      <c r="BE324" s="344"/>
      <c r="BF324" s="344"/>
      <c r="BG324" s="344"/>
      <c r="BH324" s="344"/>
      <c r="BI324" s="344"/>
      <c r="BJ324" s="344"/>
      <c r="BK324" s="344"/>
      <c r="BL324" s="344"/>
      <c r="BM324" s="344"/>
      <c r="BN324" s="344"/>
      <c r="BO324" s="344"/>
      <c r="BP324" s="344"/>
      <c r="BQ324" s="344"/>
      <c r="BR324" s="344"/>
      <c r="BS324" s="344"/>
      <c r="BT324" s="344"/>
      <c r="BU324" s="344"/>
      <c r="BV324" s="344"/>
      <c r="BW324" s="344"/>
      <c r="BX324" s="344"/>
      <c r="BY324" s="344"/>
      <c r="BZ324" s="345"/>
    </row>
    <row r="325" spans="2:78" ht="16.5" customHeight="1">
      <c r="B325" s="343"/>
      <c r="C325" s="344"/>
      <c r="D325" s="344"/>
      <c r="E325" s="344"/>
      <c r="F325" s="344"/>
      <c r="G325" s="344"/>
      <c r="H325" s="344"/>
      <c r="I325" s="344"/>
      <c r="J325" s="344"/>
      <c r="K325" s="344"/>
      <c r="L325" s="344"/>
      <c r="M325" s="344"/>
      <c r="N325" s="344"/>
      <c r="O325" s="344"/>
      <c r="P325" s="344"/>
      <c r="Q325" s="344"/>
      <c r="R325" s="344"/>
      <c r="S325" s="344"/>
      <c r="T325" s="344"/>
      <c r="U325" s="344"/>
      <c r="V325" s="344"/>
      <c r="W325" s="34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c r="AS325" s="344"/>
      <c r="AT325" s="344"/>
      <c r="AU325" s="344"/>
      <c r="AV325" s="344"/>
      <c r="AW325" s="344"/>
      <c r="AX325" s="344"/>
      <c r="AY325" s="344"/>
      <c r="AZ325" s="344"/>
      <c r="BA325" s="344"/>
      <c r="BB325" s="344"/>
      <c r="BC325" s="344"/>
      <c r="BD325" s="344"/>
      <c r="BE325" s="344"/>
      <c r="BF325" s="344"/>
      <c r="BG325" s="344"/>
      <c r="BH325" s="344"/>
      <c r="BI325" s="344"/>
      <c r="BJ325" s="344"/>
      <c r="BK325" s="344"/>
      <c r="BL325" s="344"/>
      <c r="BM325" s="344"/>
      <c r="BN325" s="344"/>
      <c r="BO325" s="344"/>
      <c r="BP325" s="344"/>
      <c r="BQ325" s="344"/>
      <c r="BR325" s="344"/>
      <c r="BS325" s="344"/>
      <c r="BT325" s="344"/>
      <c r="BU325" s="344"/>
      <c r="BV325" s="344"/>
      <c r="BW325" s="344"/>
      <c r="BX325" s="344"/>
      <c r="BY325" s="344"/>
      <c r="BZ325" s="345"/>
    </row>
    <row r="326" spans="2:78" ht="19.5" thickBot="1">
      <c r="B326" s="254"/>
      <c r="C326" s="255"/>
      <c r="D326" s="255"/>
      <c r="E326" s="255"/>
      <c r="F326" s="255"/>
      <c r="G326" s="255"/>
      <c r="H326" s="255"/>
      <c r="I326" s="255"/>
      <c r="J326" s="255"/>
      <c r="K326" s="255"/>
      <c r="L326" s="255"/>
      <c r="M326" s="255"/>
      <c r="N326" s="255"/>
      <c r="O326" s="255"/>
      <c r="P326" s="255"/>
      <c r="Q326" s="255"/>
      <c r="R326" s="255"/>
      <c r="S326" s="255"/>
      <c r="T326" s="255"/>
      <c r="U326" s="255"/>
      <c r="V326" s="255"/>
      <c r="W326" s="255"/>
      <c r="X326" s="255"/>
      <c r="Y326" s="255"/>
      <c r="Z326" s="255"/>
      <c r="AA326" s="255"/>
      <c r="AB326" s="255"/>
      <c r="AC326" s="255"/>
      <c r="AD326" s="255"/>
      <c r="AE326" s="255"/>
      <c r="AF326" s="255"/>
      <c r="AG326" s="255"/>
      <c r="AH326" s="255"/>
      <c r="AI326" s="255"/>
      <c r="AJ326" s="255"/>
      <c r="AK326" s="255"/>
      <c r="AL326" s="255"/>
      <c r="AM326" s="255"/>
      <c r="AN326" s="255"/>
      <c r="AO326" s="255"/>
      <c r="AP326" s="255"/>
      <c r="AQ326" s="255"/>
      <c r="AR326" s="255"/>
      <c r="AS326" s="255"/>
      <c r="AT326" s="255"/>
      <c r="AU326" s="255"/>
      <c r="AV326" s="255"/>
      <c r="AW326" s="255"/>
      <c r="AX326" s="255"/>
      <c r="AY326" s="255"/>
      <c r="AZ326" s="255"/>
      <c r="BA326" s="255"/>
      <c r="BB326" s="255"/>
      <c r="BC326" s="255"/>
      <c r="BD326" s="255"/>
      <c r="BE326" s="255"/>
      <c r="BF326" s="255"/>
      <c r="BG326" s="255"/>
      <c r="BH326" s="255"/>
      <c r="BI326" s="255"/>
      <c r="BJ326" s="255"/>
      <c r="BK326" s="255"/>
      <c r="BL326" s="255"/>
      <c r="BM326" s="255"/>
      <c r="BN326" s="255"/>
      <c r="BO326" s="255"/>
      <c r="BP326" s="255"/>
      <c r="BQ326" s="255"/>
      <c r="BR326" s="255"/>
      <c r="BS326" s="255"/>
      <c r="BT326" s="255"/>
      <c r="BU326" s="255"/>
      <c r="BV326" s="255"/>
      <c r="BW326" s="255"/>
      <c r="BX326" s="255"/>
      <c r="BY326" s="255"/>
      <c r="BZ326" s="257"/>
    </row>
    <row r="327" spans="2:78" ht="19.5" thickBot="1">
      <c r="B327" s="346" t="s">
        <v>262</v>
      </c>
      <c r="C327" s="347"/>
      <c r="D327" s="347"/>
      <c r="E327" s="347"/>
      <c r="F327" s="347"/>
      <c r="G327" s="347"/>
      <c r="H327" s="347"/>
      <c r="I327" s="347"/>
      <c r="J327" s="347"/>
      <c r="K327" s="347"/>
      <c r="L327" s="347"/>
      <c r="M327" s="347"/>
      <c r="N327" s="347"/>
      <c r="O327" s="347"/>
      <c r="P327" s="347"/>
      <c r="Q327" s="347"/>
      <c r="R327" s="347"/>
      <c r="S327" s="347"/>
      <c r="T327" s="347"/>
      <c r="U327" s="347"/>
      <c r="V327" s="347"/>
      <c r="W327" s="347"/>
      <c r="X327" s="347"/>
      <c r="Y327" s="347"/>
      <c r="Z327" s="347"/>
      <c r="AA327" s="347"/>
      <c r="AB327" s="347"/>
      <c r="AC327" s="347"/>
      <c r="AD327" s="347"/>
      <c r="AE327" s="347"/>
      <c r="AF327" s="347"/>
      <c r="AG327" s="347"/>
      <c r="AH327" s="347"/>
      <c r="AI327" s="347"/>
      <c r="AJ327" s="347"/>
      <c r="AK327" s="347"/>
      <c r="AL327" s="347"/>
      <c r="AM327" s="347"/>
      <c r="AN327" s="347"/>
      <c r="AO327" s="347"/>
      <c r="AP327" s="347"/>
      <c r="AQ327" s="347"/>
      <c r="AR327" s="347"/>
      <c r="AS327" s="347"/>
      <c r="AT327" s="347"/>
      <c r="AU327" s="347"/>
      <c r="AV327" s="347"/>
      <c r="AW327" s="347"/>
      <c r="AX327" s="347"/>
      <c r="AY327" s="347"/>
      <c r="AZ327" s="347"/>
      <c r="BA327" s="347"/>
      <c r="BB327" s="347"/>
      <c r="BC327" s="347"/>
      <c r="BD327" s="347"/>
      <c r="BE327" s="347"/>
      <c r="BF327" s="347"/>
      <c r="BG327" s="347"/>
      <c r="BH327" s="347"/>
      <c r="BI327" s="347"/>
      <c r="BJ327" s="347"/>
      <c r="BK327" s="347"/>
      <c r="BL327" s="347"/>
      <c r="BM327" s="347"/>
      <c r="BN327" s="347"/>
      <c r="BO327" s="347"/>
      <c r="BP327" s="347"/>
      <c r="BQ327" s="347"/>
      <c r="BR327" s="347"/>
      <c r="BS327" s="347"/>
      <c r="BT327" s="347"/>
      <c r="BU327" s="347"/>
      <c r="BV327" s="347"/>
      <c r="BW327" s="347"/>
      <c r="BX327" s="347"/>
      <c r="BY327" s="347"/>
      <c r="BZ327" s="348"/>
    </row>
    <row r="328" spans="2:78">
      <c r="B328" s="316"/>
      <c r="C328" s="317"/>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c r="AA328" s="264"/>
      <c r="AB328" s="264"/>
      <c r="AC328" s="264"/>
      <c r="AD328" s="264"/>
      <c r="AE328" s="264"/>
      <c r="AF328" s="264"/>
      <c r="AG328" s="264"/>
      <c r="AH328" s="264"/>
      <c r="AI328" s="264"/>
      <c r="AJ328" s="264"/>
      <c r="AK328" s="264"/>
      <c r="AL328" s="264"/>
      <c r="AM328" s="264"/>
      <c r="AN328" s="264"/>
      <c r="AO328" s="264"/>
      <c r="AP328" s="264"/>
      <c r="AQ328" s="264"/>
      <c r="AR328" s="264"/>
      <c r="AS328" s="264"/>
      <c r="AT328" s="264"/>
      <c r="AU328" s="264"/>
      <c r="AV328" s="318"/>
      <c r="AW328" s="264"/>
      <c r="AX328" s="319"/>
      <c r="AY328" s="319"/>
      <c r="AZ328" s="319"/>
      <c r="BA328" s="319"/>
      <c r="BB328" s="319"/>
      <c r="BC328" s="320"/>
      <c r="BD328" s="320"/>
      <c r="BE328" s="320"/>
      <c r="BF328" s="320"/>
      <c r="BG328" s="321"/>
      <c r="BH328" s="321"/>
      <c r="BI328" s="321"/>
      <c r="BJ328" s="321"/>
      <c r="BK328" s="321"/>
      <c r="BL328" s="321"/>
      <c r="BM328" s="322" t="s">
        <v>77</v>
      </c>
      <c r="BN328" s="317"/>
      <c r="BO328" s="317"/>
      <c r="BP328" s="317"/>
      <c r="BQ328" s="317"/>
      <c r="BR328" s="317"/>
      <c r="BS328" s="317"/>
      <c r="BT328" s="317"/>
      <c r="BU328" s="317"/>
      <c r="BV328" s="317"/>
      <c r="BW328" s="317"/>
      <c r="BX328" s="317"/>
      <c r="BY328" s="317"/>
      <c r="BZ328" s="323"/>
    </row>
    <row r="329" spans="2:78">
      <c r="B329" s="324"/>
      <c r="C329" s="325"/>
      <c r="D329" s="349" t="s">
        <v>261</v>
      </c>
      <c r="E329" s="349"/>
      <c r="F329" s="349"/>
      <c r="G329" s="349"/>
      <c r="H329" s="349"/>
      <c r="I329" s="349"/>
      <c r="J329" s="349"/>
      <c r="K329" s="349"/>
      <c r="L329" s="349"/>
      <c r="M329" s="349"/>
      <c r="N329" s="349"/>
      <c r="O329" s="349"/>
      <c r="P329" s="349"/>
      <c r="Q329" s="349"/>
      <c r="R329" s="349"/>
      <c r="S329" s="349"/>
      <c r="T329" s="349"/>
      <c r="U329" s="349"/>
      <c r="V329" s="349" t="s">
        <v>70</v>
      </c>
      <c r="W329" s="349"/>
      <c r="X329" s="349"/>
      <c r="Y329" s="349"/>
      <c r="Z329" s="349"/>
      <c r="AA329" s="349"/>
      <c r="AB329" s="349"/>
      <c r="AC329" s="349"/>
      <c r="AD329" s="349"/>
      <c r="AE329" s="349"/>
      <c r="AF329" s="349"/>
      <c r="AG329" s="359" t="s">
        <v>71</v>
      </c>
      <c r="AH329" s="359"/>
      <c r="AI329" s="359"/>
      <c r="AJ329" s="359"/>
      <c r="AK329" s="359"/>
      <c r="AL329" s="359"/>
      <c r="AM329" s="359"/>
      <c r="AN329" s="359"/>
      <c r="AO329" s="359"/>
      <c r="AP329" s="359"/>
      <c r="AQ329" s="359"/>
      <c r="AR329" s="359" t="s">
        <v>72</v>
      </c>
      <c r="AS329" s="359"/>
      <c r="AT329" s="359"/>
      <c r="AU329" s="359"/>
      <c r="AV329" s="359"/>
      <c r="AW329" s="359"/>
      <c r="AX329" s="359"/>
      <c r="AY329" s="359"/>
      <c r="AZ329" s="359"/>
      <c r="BA329" s="359"/>
      <c r="BB329" s="359"/>
      <c r="BC329" s="359" t="s">
        <v>73</v>
      </c>
      <c r="BD329" s="359"/>
      <c r="BE329" s="359"/>
      <c r="BF329" s="359"/>
      <c r="BG329" s="359"/>
      <c r="BH329" s="359"/>
      <c r="BI329" s="359"/>
      <c r="BJ329" s="359"/>
      <c r="BK329" s="359"/>
      <c r="BL329" s="359"/>
      <c r="BM329" s="359"/>
      <c r="BN329" s="325"/>
      <c r="BO329" s="369" t="s">
        <v>78</v>
      </c>
      <c r="BP329" s="369"/>
      <c r="BQ329" s="369"/>
      <c r="BR329" s="369"/>
      <c r="BS329" s="369"/>
      <c r="BT329" s="369"/>
      <c r="BU329" s="370" t="s">
        <v>79</v>
      </c>
      <c r="BV329" s="371"/>
      <c r="BW329" s="371"/>
      <c r="BX329" s="371"/>
      <c r="BY329" s="371"/>
      <c r="BZ329" s="372"/>
    </row>
    <row r="330" spans="2:78">
      <c r="B330" s="324"/>
      <c r="C330" s="325"/>
      <c r="D330" s="365" t="s">
        <v>75</v>
      </c>
      <c r="E330" s="365"/>
      <c r="F330" s="365"/>
      <c r="G330" s="365"/>
      <c r="H330" s="365"/>
      <c r="I330" s="365"/>
      <c r="J330" s="365"/>
      <c r="K330" s="365"/>
      <c r="L330" s="365"/>
      <c r="M330" s="366"/>
      <c r="N330" s="366"/>
      <c r="O330" s="366"/>
      <c r="P330" s="366"/>
      <c r="Q330" s="366"/>
      <c r="R330" s="366"/>
      <c r="S330" s="366"/>
      <c r="T330" s="366"/>
      <c r="U330" s="367"/>
      <c r="V330" s="368"/>
      <c r="W330" s="368"/>
      <c r="X330" s="368"/>
      <c r="Y330" s="368"/>
      <c r="Z330" s="368"/>
      <c r="AA330" s="368"/>
      <c r="AB330" s="368"/>
      <c r="AC330" s="368"/>
      <c r="AD330" s="368"/>
      <c r="AE330" s="368"/>
      <c r="AF330" s="368"/>
      <c r="AG330" s="368"/>
      <c r="AH330" s="368"/>
      <c r="AI330" s="368"/>
      <c r="AJ330" s="368"/>
      <c r="AK330" s="368"/>
      <c r="AL330" s="368"/>
      <c r="AM330" s="368"/>
      <c r="AN330" s="368"/>
      <c r="AO330" s="368"/>
      <c r="AP330" s="368"/>
      <c r="AQ330" s="368"/>
      <c r="AR330" s="368"/>
      <c r="AS330" s="368"/>
      <c r="AT330" s="368"/>
      <c r="AU330" s="368"/>
      <c r="AV330" s="368"/>
      <c r="AW330" s="368"/>
      <c r="AX330" s="368"/>
      <c r="AY330" s="368"/>
      <c r="AZ330" s="368"/>
      <c r="BA330" s="368"/>
      <c r="BB330" s="368"/>
      <c r="BC330" s="368"/>
      <c r="BD330" s="368"/>
      <c r="BE330" s="368"/>
      <c r="BF330" s="368"/>
      <c r="BG330" s="368"/>
      <c r="BH330" s="368"/>
      <c r="BI330" s="368"/>
      <c r="BJ330" s="368"/>
      <c r="BK330" s="368"/>
      <c r="BL330" s="368"/>
      <c r="BM330" s="368"/>
      <c r="BN330" s="325"/>
      <c r="BO330" s="357" t="str">
        <f>IF(OR(M330="",V330="",AG330=""),"",ROUNDDOWN(V330/AG330,3))</f>
        <v/>
      </c>
      <c r="BP330" s="357"/>
      <c r="BQ330" s="357"/>
      <c r="BR330" s="357"/>
      <c r="BS330" s="357"/>
      <c r="BT330" s="357"/>
      <c r="BU330" s="357" t="str">
        <f>IF(OR(M330="",AR330="",BC330=""),"",ROUNDDOWN(AR330/BC330,3))</f>
        <v/>
      </c>
      <c r="BV330" s="357"/>
      <c r="BW330" s="357"/>
      <c r="BX330" s="357"/>
      <c r="BY330" s="357"/>
      <c r="BZ330" s="358"/>
    </row>
    <row r="331" spans="2:78">
      <c r="B331" s="324"/>
      <c r="C331" s="325"/>
      <c r="D331" s="365" t="s">
        <v>76</v>
      </c>
      <c r="E331" s="365"/>
      <c r="F331" s="365"/>
      <c r="G331" s="365"/>
      <c r="H331" s="365"/>
      <c r="I331" s="365"/>
      <c r="J331" s="365"/>
      <c r="K331" s="365"/>
      <c r="L331" s="365"/>
      <c r="M331" s="366"/>
      <c r="N331" s="366"/>
      <c r="O331" s="366"/>
      <c r="P331" s="366"/>
      <c r="Q331" s="366"/>
      <c r="R331" s="366"/>
      <c r="S331" s="366"/>
      <c r="T331" s="366"/>
      <c r="U331" s="367"/>
      <c r="V331" s="368"/>
      <c r="W331" s="368"/>
      <c r="X331" s="368"/>
      <c r="Y331" s="368"/>
      <c r="Z331" s="368"/>
      <c r="AA331" s="368"/>
      <c r="AB331" s="368"/>
      <c r="AC331" s="368"/>
      <c r="AD331" s="368"/>
      <c r="AE331" s="368"/>
      <c r="AF331" s="368"/>
      <c r="AG331" s="368"/>
      <c r="AH331" s="368"/>
      <c r="AI331" s="368"/>
      <c r="AJ331" s="368"/>
      <c r="AK331" s="368"/>
      <c r="AL331" s="368"/>
      <c r="AM331" s="368"/>
      <c r="AN331" s="368"/>
      <c r="AO331" s="368"/>
      <c r="AP331" s="368"/>
      <c r="AQ331" s="368"/>
      <c r="AR331" s="368"/>
      <c r="AS331" s="368"/>
      <c r="AT331" s="368"/>
      <c r="AU331" s="368"/>
      <c r="AV331" s="368"/>
      <c r="AW331" s="368"/>
      <c r="AX331" s="368"/>
      <c r="AY331" s="368"/>
      <c r="AZ331" s="368"/>
      <c r="BA331" s="368"/>
      <c r="BB331" s="368"/>
      <c r="BC331" s="368"/>
      <c r="BD331" s="368"/>
      <c r="BE331" s="368"/>
      <c r="BF331" s="368"/>
      <c r="BG331" s="368"/>
      <c r="BH331" s="368"/>
      <c r="BI331" s="368"/>
      <c r="BJ331" s="368"/>
      <c r="BK331" s="368"/>
      <c r="BL331" s="368"/>
      <c r="BM331" s="368"/>
      <c r="BN331" s="325"/>
      <c r="BO331" s="357" t="str">
        <f>IF(OR(M331="",V331="",AG331=""),"",ROUNDDOWN(V331/AG331,3))</f>
        <v/>
      </c>
      <c r="BP331" s="357"/>
      <c r="BQ331" s="357"/>
      <c r="BR331" s="357"/>
      <c r="BS331" s="357"/>
      <c r="BT331" s="357"/>
      <c r="BU331" s="357" t="str">
        <f>IF(OR(M331="",AR331="",BC331=""),"",ROUNDDOWN(AR331/BC331,3))</f>
        <v/>
      </c>
      <c r="BV331" s="357"/>
      <c r="BW331" s="357"/>
      <c r="BX331" s="357"/>
      <c r="BY331" s="357"/>
      <c r="BZ331" s="358"/>
    </row>
    <row r="332" spans="2:78">
      <c r="B332" s="324"/>
      <c r="C332" s="325"/>
      <c r="D332" s="325"/>
      <c r="E332" s="229"/>
      <c r="F332" s="325"/>
      <c r="G332" s="325"/>
      <c r="H332" s="325"/>
      <c r="I332" s="325"/>
      <c r="J332" s="325"/>
      <c r="K332" s="325"/>
      <c r="L332" s="325"/>
      <c r="M332" s="325"/>
      <c r="N332" s="325"/>
      <c r="O332" s="326" t="s">
        <v>74</v>
      </c>
      <c r="P332" s="325"/>
      <c r="Q332" s="325"/>
      <c r="R332" s="325"/>
      <c r="S332" s="325"/>
      <c r="T332" s="325"/>
      <c r="U332" s="325"/>
      <c r="V332" s="325"/>
      <c r="W332" s="325"/>
      <c r="X332" s="325"/>
      <c r="Y332" s="325"/>
      <c r="Z332" s="325"/>
      <c r="AA332" s="325"/>
      <c r="AB332" s="325"/>
      <c r="AC332" s="325"/>
      <c r="AD332" s="325"/>
      <c r="AE332" s="325"/>
      <c r="AF332" s="325"/>
      <c r="AG332" s="325"/>
      <c r="AH332" s="325"/>
      <c r="AI332" s="325"/>
      <c r="AJ332" s="325"/>
      <c r="AK332" s="325"/>
      <c r="AL332" s="325"/>
      <c r="AM332" s="325"/>
      <c r="AN332" s="325"/>
      <c r="AO332" s="325"/>
      <c r="AP332" s="325"/>
      <c r="AQ332" s="325"/>
      <c r="AR332" s="325"/>
      <c r="AS332" s="325"/>
      <c r="AT332" s="325"/>
      <c r="AU332" s="325"/>
      <c r="AV332" s="325"/>
      <c r="AW332" s="325"/>
      <c r="AX332" s="325"/>
      <c r="AY332" s="325"/>
      <c r="AZ332" s="325"/>
      <c r="BA332" s="325"/>
      <c r="BB332" s="325"/>
      <c r="BC332" s="325"/>
      <c r="BD332" s="325"/>
      <c r="BE332" s="325"/>
      <c r="BF332" s="325"/>
      <c r="BG332" s="325"/>
      <c r="BH332" s="325"/>
      <c r="BI332" s="325"/>
      <c r="BJ332" s="325"/>
      <c r="BK332" s="325"/>
      <c r="BL332" s="325"/>
      <c r="BM332" s="325"/>
      <c r="BN332" s="325"/>
      <c r="BO332" s="325"/>
      <c r="BP332" s="325"/>
      <c r="BQ332" s="325"/>
      <c r="BR332" s="325"/>
      <c r="BS332" s="325"/>
      <c r="BT332" s="325"/>
      <c r="BU332" s="325"/>
      <c r="BV332" s="325"/>
      <c r="BW332" s="325"/>
      <c r="BX332" s="325"/>
      <c r="BY332" s="325"/>
      <c r="BZ332" s="327"/>
    </row>
    <row r="333" spans="2:78" ht="19.5" thickBot="1">
      <c r="B333" s="328"/>
      <c r="C333" s="329"/>
      <c r="D333" s="329"/>
      <c r="E333" s="329"/>
      <c r="F333" s="329"/>
      <c r="G333" s="329"/>
      <c r="H333" s="329"/>
      <c r="I333" s="329"/>
      <c r="J333" s="329"/>
      <c r="K333" s="329"/>
      <c r="L333" s="329"/>
      <c r="M333" s="329"/>
      <c r="N333" s="234"/>
      <c r="O333" s="234"/>
      <c r="P333" s="234"/>
      <c r="Q333" s="234"/>
      <c r="R333" s="234"/>
      <c r="S333" s="265" t="s">
        <v>287</v>
      </c>
      <c r="T333" s="234"/>
      <c r="U333" s="234"/>
      <c r="V333" s="234"/>
      <c r="W333" s="234"/>
      <c r="X333" s="234"/>
      <c r="Y333" s="234"/>
      <c r="Z333" s="234"/>
      <c r="AA333" s="234"/>
      <c r="AB333" s="234"/>
      <c r="AC333" s="234"/>
      <c r="AD333" s="234"/>
      <c r="AE333" s="234"/>
      <c r="AF333" s="234"/>
      <c r="AG333" s="234"/>
      <c r="AH333" s="234"/>
      <c r="AI333" s="234"/>
      <c r="AJ333" s="234"/>
      <c r="AK333" s="234"/>
      <c r="AL333" s="234"/>
      <c r="AM333" s="234"/>
      <c r="AN333" s="234"/>
      <c r="AO333" s="234"/>
      <c r="AP333" s="234"/>
      <c r="AQ333" s="234"/>
      <c r="AR333" s="234"/>
      <c r="AS333" s="234"/>
      <c r="AT333" s="234"/>
      <c r="AU333" s="234"/>
      <c r="AV333" s="234"/>
      <c r="AW333" s="234"/>
      <c r="AX333" s="234"/>
      <c r="AY333" s="234"/>
      <c r="AZ333" s="234"/>
      <c r="BA333" s="234"/>
      <c r="BB333" s="234"/>
      <c r="BC333" s="234"/>
      <c r="BD333" s="234"/>
      <c r="BE333" s="234"/>
      <c r="BF333" s="234"/>
      <c r="BG333" s="234"/>
      <c r="BH333" s="329"/>
      <c r="BI333" s="329"/>
      <c r="BJ333" s="329"/>
      <c r="BK333" s="329"/>
      <c r="BL333" s="329"/>
      <c r="BM333" s="329"/>
      <c r="BN333" s="329"/>
      <c r="BO333" s="329"/>
      <c r="BP333" s="329"/>
      <c r="BQ333" s="329"/>
      <c r="BR333" s="329"/>
      <c r="BS333" s="329"/>
      <c r="BT333" s="329"/>
      <c r="BU333" s="329"/>
      <c r="BV333" s="329"/>
      <c r="BW333" s="329"/>
      <c r="BX333" s="329"/>
      <c r="BY333" s="329"/>
      <c r="BZ333" s="330"/>
    </row>
    <row r="334" spans="2:78" ht="19.5" thickBot="1">
      <c r="B334" s="389" t="s">
        <v>35</v>
      </c>
      <c r="C334" s="390"/>
      <c r="D334" s="390"/>
      <c r="E334" s="390"/>
      <c r="F334" s="390"/>
      <c r="G334" s="390"/>
      <c r="H334" s="390"/>
      <c r="I334" s="390"/>
      <c r="J334" s="390"/>
      <c r="K334" s="390"/>
      <c r="L334" s="390"/>
      <c r="M334" s="390"/>
      <c r="N334" s="390"/>
      <c r="O334" s="390"/>
      <c r="P334" s="390"/>
      <c r="Q334" s="390"/>
      <c r="R334" s="390"/>
      <c r="S334" s="390"/>
      <c r="T334" s="390"/>
      <c r="U334" s="390"/>
      <c r="V334" s="390"/>
      <c r="W334" s="390"/>
      <c r="X334" s="390"/>
      <c r="Y334" s="390"/>
      <c r="Z334" s="390"/>
      <c r="AA334" s="390"/>
      <c r="AB334" s="390"/>
      <c r="AC334" s="390"/>
      <c r="AD334" s="390"/>
      <c r="AE334" s="390"/>
      <c r="AF334" s="390"/>
      <c r="AG334" s="390"/>
      <c r="AH334" s="390"/>
      <c r="AI334" s="390"/>
      <c r="AJ334" s="390"/>
      <c r="AK334" s="390"/>
      <c r="AL334" s="390"/>
      <c r="AM334" s="390"/>
      <c r="AN334" s="390"/>
      <c r="AO334" s="390"/>
      <c r="AP334" s="390"/>
      <c r="AQ334" s="390"/>
      <c r="AR334" s="390"/>
      <c r="AS334" s="390"/>
      <c r="AT334" s="390"/>
      <c r="AU334" s="390"/>
      <c r="AV334" s="390"/>
      <c r="AW334" s="390"/>
      <c r="AX334" s="390"/>
      <c r="AY334" s="390"/>
      <c r="AZ334" s="390"/>
      <c r="BA334" s="390"/>
      <c r="BB334" s="390"/>
      <c r="BC334" s="390"/>
      <c r="BD334" s="390"/>
      <c r="BE334" s="390"/>
      <c r="BF334" s="390"/>
      <c r="BG334" s="390"/>
      <c r="BH334" s="390"/>
      <c r="BI334" s="390"/>
      <c r="BJ334" s="390"/>
      <c r="BK334" s="390"/>
      <c r="BL334" s="390"/>
      <c r="BM334" s="390"/>
      <c r="BN334" s="390"/>
      <c r="BO334" s="390"/>
      <c r="BP334" s="390"/>
      <c r="BQ334" s="390"/>
      <c r="BR334" s="390"/>
      <c r="BS334" s="390"/>
      <c r="BT334" s="390"/>
      <c r="BU334" s="390"/>
      <c r="BV334" s="390"/>
      <c r="BW334" s="390"/>
      <c r="BX334" s="390"/>
      <c r="BY334" s="390"/>
      <c r="BZ334" s="391"/>
    </row>
    <row r="335" spans="2:78" ht="16.5" customHeight="1">
      <c r="B335" s="340"/>
      <c r="C335" s="341"/>
      <c r="D335" s="341"/>
      <c r="E335" s="341"/>
      <c r="F335" s="341"/>
      <c r="G335" s="341"/>
      <c r="H335" s="341"/>
      <c r="I335" s="341"/>
      <c r="J335" s="341"/>
      <c r="K335" s="341"/>
      <c r="L335" s="341"/>
      <c r="M335" s="341"/>
      <c r="N335" s="341"/>
      <c r="O335" s="341"/>
      <c r="P335" s="341"/>
      <c r="Q335" s="341"/>
      <c r="R335" s="341"/>
      <c r="S335" s="341"/>
      <c r="T335" s="341"/>
      <c r="U335" s="341"/>
      <c r="V335" s="341"/>
      <c r="W335" s="341"/>
      <c r="X335" s="341"/>
      <c r="Y335" s="341"/>
      <c r="Z335" s="341"/>
      <c r="AA335" s="341"/>
      <c r="AB335" s="341"/>
      <c r="AC335" s="341"/>
      <c r="AD335" s="341"/>
      <c r="AE335" s="341"/>
      <c r="AF335" s="341"/>
      <c r="AG335" s="341"/>
      <c r="AH335" s="341"/>
      <c r="AI335" s="341"/>
      <c r="AJ335" s="341"/>
      <c r="AK335" s="341"/>
      <c r="AL335" s="341"/>
      <c r="AM335" s="341"/>
      <c r="AN335" s="341"/>
      <c r="AO335" s="341"/>
      <c r="AP335" s="341"/>
      <c r="AQ335" s="341"/>
      <c r="AR335" s="341"/>
      <c r="AS335" s="341"/>
      <c r="AT335" s="341"/>
      <c r="AU335" s="341"/>
      <c r="AV335" s="341"/>
      <c r="AW335" s="341"/>
      <c r="AX335" s="341"/>
      <c r="AY335" s="341"/>
      <c r="AZ335" s="341"/>
      <c r="BA335" s="341"/>
      <c r="BB335" s="341"/>
      <c r="BC335" s="341"/>
      <c r="BD335" s="341"/>
      <c r="BE335" s="341"/>
      <c r="BF335" s="341"/>
      <c r="BG335" s="341"/>
      <c r="BH335" s="341"/>
      <c r="BI335" s="341"/>
      <c r="BJ335" s="341"/>
      <c r="BK335" s="341"/>
      <c r="BL335" s="341"/>
      <c r="BM335" s="341"/>
      <c r="BN335" s="341"/>
      <c r="BO335" s="341"/>
      <c r="BP335" s="341"/>
      <c r="BQ335" s="341"/>
      <c r="BR335" s="341"/>
      <c r="BS335" s="341"/>
      <c r="BT335" s="341"/>
      <c r="BU335" s="341"/>
      <c r="BV335" s="341"/>
      <c r="BW335" s="341"/>
      <c r="BX335" s="341"/>
      <c r="BY335" s="341"/>
      <c r="BZ335" s="342"/>
    </row>
    <row r="336" spans="2:78" ht="16.5" customHeight="1">
      <c r="B336" s="343"/>
      <c r="C336" s="344"/>
      <c r="D336" s="344"/>
      <c r="E336" s="344"/>
      <c r="F336" s="344"/>
      <c r="G336" s="344"/>
      <c r="H336" s="344"/>
      <c r="I336" s="344"/>
      <c r="J336" s="344"/>
      <c r="K336" s="344"/>
      <c r="L336" s="344"/>
      <c r="M336" s="344"/>
      <c r="N336" s="344"/>
      <c r="O336" s="344"/>
      <c r="P336" s="344"/>
      <c r="Q336" s="344"/>
      <c r="R336" s="344"/>
      <c r="S336" s="344"/>
      <c r="T336" s="344"/>
      <c r="U336" s="344"/>
      <c r="V336" s="344"/>
      <c r="W336" s="34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c r="AS336" s="344"/>
      <c r="AT336" s="344"/>
      <c r="AU336" s="344"/>
      <c r="AV336" s="344"/>
      <c r="AW336" s="344"/>
      <c r="AX336" s="344"/>
      <c r="AY336" s="344"/>
      <c r="AZ336" s="344"/>
      <c r="BA336" s="344"/>
      <c r="BB336" s="344"/>
      <c r="BC336" s="344"/>
      <c r="BD336" s="344"/>
      <c r="BE336" s="344"/>
      <c r="BF336" s="344"/>
      <c r="BG336" s="344"/>
      <c r="BH336" s="344"/>
      <c r="BI336" s="344"/>
      <c r="BJ336" s="344"/>
      <c r="BK336" s="344"/>
      <c r="BL336" s="344"/>
      <c r="BM336" s="344"/>
      <c r="BN336" s="344"/>
      <c r="BO336" s="344"/>
      <c r="BP336" s="344"/>
      <c r="BQ336" s="344"/>
      <c r="BR336" s="344"/>
      <c r="BS336" s="344"/>
      <c r="BT336" s="344"/>
      <c r="BU336" s="344"/>
      <c r="BV336" s="344"/>
      <c r="BW336" s="344"/>
      <c r="BX336" s="344"/>
      <c r="BY336" s="344"/>
      <c r="BZ336" s="345"/>
    </row>
    <row r="337" spans="2:78" ht="16.5" customHeight="1">
      <c r="B337" s="343"/>
      <c r="C337" s="344"/>
      <c r="D337" s="344"/>
      <c r="E337" s="344"/>
      <c r="F337" s="344"/>
      <c r="G337" s="344"/>
      <c r="H337" s="344"/>
      <c r="I337" s="344"/>
      <c r="J337" s="344"/>
      <c r="K337" s="344"/>
      <c r="L337" s="344"/>
      <c r="M337" s="344"/>
      <c r="N337" s="344"/>
      <c r="O337" s="344"/>
      <c r="P337" s="344"/>
      <c r="Q337" s="344"/>
      <c r="R337" s="344"/>
      <c r="S337" s="344"/>
      <c r="T337" s="344"/>
      <c r="U337" s="344"/>
      <c r="V337" s="344"/>
      <c r="W337" s="34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c r="AS337" s="344"/>
      <c r="AT337" s="344"/>
      <c r="AU337" s="344"/>
      <c r="AV337" s="344"/>
      <c r="AW337" s="344"/>
      <c r="AX337" s="344"/>
      <c r="AY337" s="344"/>
      <c r="AZ337" s="344"/>
      <c r="BA337" s="344"/>
      <c r="BB337" s="344"/>
      <c r="BC337" s="344"/>
      <c r="BD337" s="344"/>
      <c r="BE337" s="344"/>
      <c r="BF337" s="344"/>
      <c r="BG337" s="344"/>
      <c r="BH337" s="344"/>
      <c r="BI337" s="344"/>
      <c r="BJ337" s="344"/>
      <c r="BK337" s="344"/>
      <c r="BL337" s="344"/>
      <c r="BM337" s="344"/>
      <c r="BN337" s="344"/>
      <c r="BO337" s="344"/>
      <c r="BP337" s="344"/>
      <c r="BQ337" s="344"/>
      <c r="BR337" s="344"/>
      <c r="BS337" s="344"/>
      <c r="BT337" s="344"/>
      <c r="BU337" s="344"/>
      <c r="BV337" s="344"/>
      <c r="BW337" s="344"/>
      <c r="BX337" s="344"/>
      <c r="BY337" s="344"/>
      <c r="BZ337" s="345"/>
    </row>
    <row r="338" spans="2:78" ht="16.5" customHeight="1">
      <c r="B338" s="343"/>
      <c r="C338" s="344"/>
      <c r="D338" s="344"/>
      <c r="E338" s="344"/>
      <c r="F338" s="344"/>
      <c r="G338" s="344"/>
      <c r="H338" s="344"/>
      <c r="I338" s="344"/>
      <c r="J338" s="344"/>
      <c r="K338" s="344"/>
      <c r="L338" s="344"/>
      <c r="M338" s="344"/>
      <c r="N338" s="344"/>
      <c r="O338" s="344"/>
      <c r="P338" s="344"/>
      <c r="Q338" s="344"/>
      <c r="R338" s="344"/>
      <c r="S338" s="344"/>
      <c r="T338" s="344"/>
      <c r="U338" s="344"/>
      <c r="V338" s="344"/>
      <c r="W338" s="34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c r="AS338" s="344"/>
      <c r="AT338" s="344"/>
      <c r="AU338" s="344"/>
      <c r="AV338" s="344"/>
      <c r="AW338" s="344"/>
      <c r="AX338" s="344"/>
      <c r="AY338" s="344"/>
      <c r="AZ338" s="344"/>
      <c r="BA338" s="344"/>
      <c r="BB338" s="344"/>
      <c r="BC338" s="344"/>
      <c r="BD338" s="344"/>
      <c r="BE338" s="344"/>
      <c r="BF338" s="344"/>
      <c r="BG338" s="344"/>
      <c r="BH338" s="344"/>
      <c r="BI338" s="344"/>
      <c r="BJ338" s="344"/>
      <c r="BK338" s="344"/>
      <c r="BL338" s="344"/>
      <c r="BM338" s="344"/>
      <c r="BN338" s="344"/>
      <c r="BO338" s="344"/>
      <c r="BP338" s="344"/>
      <c r="BQ338" s="344"/>
      <c r="BR338" s="344"/>
      <c r="BS338" s="344"/>
      <c r="BT338" s="344"/>
      <c r="BU338" s="344"/>
      <c r="BV338" s="344"/>
      <c r="BW338" s="344"/>
      <c r="BX338" s="344"/>
      <c r="BY338" s="344"/>
      <c r="BZ338" s="345"/>
    </row>
    <row r="339" spans="2:78" ht="16.5" customHeight="1">
      <c r="B339" s="343"/>
      <c r="C339" s="344"/>
      <c r="D339" s="344"/>
      <c r="E339" s="344"/>
      <c r="F339" s="344"/>
      <c r="G339" s="344"/>
      <c r="H339" s="344"/>
      <c r="I339" s="344"/>
      <c r="J339" s="344"/>
      <c r="K339" s="344"/>
      <c r="L339" s="344"/>
      <c r="M339" s="344"/>
      <c r="N339" s="344"/>
      <c r="O339" s="344"/>
      <c r="P339" s="344"/>
      <c r="Q339" s="344"/>
      <c r="R339" s="344"/>
      <c r="S339" s="344"/>
      <c r="T339" s="344"/>
      <c r="U339" s="344"/>
      <c r="V339" s="344"/>
      <c r="W339" s="34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c r="AS339" s="344"/>
      <c r="AT339" s="344"/>
      <c r="AU339" s="344"/>
      <c r="AV339" s="344"/>
      <c r="AW339" s="344"/>
      <c r="AX339" s="344"/>
      <c r="AY339" s="344"/>
      <c r="AZ339" s="344"/>
      <c r="BA339" s="344"/>
      <c r="BB339" s="344"/>
      <c r="BC339" s="344"/>
      <c r="BD339" s="344"/>
      <c r="BE339" s="344"/>
      <c r="BF339" s="344"/>
      <c r="BG339" s="344"/>
      <c r="BH339" s="344"/>
      <c r="BI339" s="344"/>
      <c r="BJ339" s="344"/>
      <c r="BK339" s="344"/>
      <c r="BL339" s="344"/>
      <c r="BM339" s="344"/>
      <c r="BN339" s="344"/>
      <c r="BO339" s="344"/>
      <c r="BP339" s="344"/>
      <c r="BQ339" s="344"/>
      <c r="BR339" s="344"/>
      <c r="BS339" s="344"/>
      <c r="BT339" s="344"/>
      <c r="BU339" s="344"/>
      <c r="BV339" s="344"/>
      <c r="BW339" s="344"/>
      <c r="BX339" s="344"/>
      <c r="BY339" s="344"/>
      <c r="BZ339" s="345"/>
    </row>
    <row r="340" spans="2:78" ht="16.5" customHeight="1">
      <c r="B340" s="343"/>
      <c r="C340" s="344"/>
      <c r="D340" s="344"/>
      <c r="E340" s="344"/>
      <c r="F340" s="344"/>
      <c r="G340" s="344"/>
      <c r="H340" s="344"/>
      <c r="I340" s="344"/>
      <c r="J340" s="344"/>
      <c r="K340" s="344"/>
      <c r="L340" s="344"/>
      <c r="M340" s="344"/>
      <c r="N340" s="344"/>
      <c r="O340" s="344"/>
      <c r="P340" s="344"/>
      <c r="Q340" s="344"/>
      <c r="R340" s="344"/>
      <c r="S340" s="344"/>
      <c r="T340" s="344"/>
      <c r="U340" s="344"/>
      <c r="V340" s="344"/>
      <c r="W340" s="34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c r="AS340" s="344"/>
      <c r="AT340" s="344"/>
      <c r="AU340" s="344"/>
      <c r="AV340" s="344"/>
      <c r="AW340" s="344"/>
      <c r="AX340" s="344"/>
      <c r="AY340" s="344"/>
      <c r="AZ340" s="344"/>
      <c r="BA340" s="344"/>
      <c r="BB340" s="344"/>
      <c r="BC340" s="344"/>
      <c r="BD340" s="344"/>
      <c r="BE340" s="344"/>
      <c r="BF340" s="344"/>
      <c r="BG340" s="344"/>
      <c r="BH340" s="344"/>
      <c r="BI340" s="344"/>
      <c r="BJ340" s="344"/>
      <c r="BK340" s="344"/>
      <c r="BL340" s="344"/>
      <c r="BM340" s="344"/>
      <c r="BN340" s="344"/>
      <c r="BO340" s="344"/>
      <c r="BP340" s="344"/>
      <c r="BQ340" s="344"/>
      <c r="BR340" s="344"/>
      <c r="BS340" s="344"/>
      <c r="BT340" s="344"/>
      <c r="BU340" s="344"/>
      <c r="BV340" s="344"/>
      <c r="BW340" s="344"/>
      <c r="BX340" s="344"/>
      <c r="BY340" s="344"/>
      <c r="BZ340" s="345"/>
    </row>
    <row r="341" spans="2:78" ht="16.5" customHeight="1">
      <c r="B341" s="343"/>
      <c r="C341" s="344"/>
      <c r="D341" s="344"/>
      <c r="E341" s="344"/>
      <c r="F341" s="344"/>
      <c r="G341" s="344"/>
      <c r="H341" s="344"/>
      <c r="I341" s="344"/>
      <c r="J341" s="344"/>
      <c r="K341" s="344"/>
      <c r="L341" s="344"/>
      <c r="M341" s="344"/>
      <c r="N341" s="344"/>
      <c r="O341" s="344"/>
      <c r="P341" s="344"/>
      <c r="Q341" s="344"/>
      <c r="R341" s="344"/>
      <c r="S341" s="344"/>
      <c r="T341" s="344"/>
      <c r="U341" s="344"/>
      <c r="V341" s="344"/>
      <c r="W341" s="34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c r="AS341" s="344"/>
      <c r="AT341" s="344"/>
      <c r="AU341" s="344"/>
      <c r="AV341" s="344"/>
      <c r="AW341" s="344"/>
      <c r="AX341" s="344"/>
      <c r="AY341" s="344"/>
      <c r="AZ341" s="344"/>
      <c r="BA341" s="344"/>
      <c r="BB341" s="344"/>
      <c r="BC341" s="344"/>
      <c r="BD341" s="344"/>
      <c r="BE341" s="344"/>
      <c r="BF341" s="344"/>
      <c r="BG341" s="344"/>
      <c r="BH341" s="344"/>
      <c r="BI341" s="344"/>
      <c r="BJ341" s="344"/>
      <c r="BK341" s="344"/>
      <c r="BL341" s="344"/>
      <c r="BM341" s="344"/>
      <c r="BN341" s="344"/>
      <c r="BO341" s="344"/>
      <c r="BP341" s="344"/>
      <c r="BQ341" s="344"/>
      <c r="BR341" s="344"/>
      <c r="BS341" s="344"/>
      <c r="BT341" s="344"/>
      <c r="BU341" s="344"/>
      <c r="BV341" s="344"/>
      <c r="BW341" s="344"/>
      <c r="BX341" s="344"/>
      <c r="BY341" s="344"/>
      <c r="BZ341" s="345"/>
    </row>
    <row r="342" spans="2:78" ht="16.5" customHeight="1">
      <c r="B342" s="343"/>
      <c r="C342" s="344"/>
      <c r="D342" s="344"/>
      <c r="E342" s="344"/>
      <c r="F342" s="344"/>
      <c r="G342" s="344"/>
      <c r="H342" s="344"/>
      <c r="I342" s="344"/>
      <c r="J342" s="344"/>
      <c r="K342" s="344"/>
      <c r="L342" s="344"/>
      <c r="M342" s="344"/>
      <c r="N342" s="344"/>
      <c r="O342" s="344"/>
      <c r="P342" s="344"/>
      <c r="Q342" s="344"/>
      <c r="R342" s="344"/>
      <c r="S342" s="344"/>
      <c r="T342" s="344"/>
      <c r="U342" s="344"/>
      <c r="V342" s="344"/>
      <c r="W342" s="34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c r="AS342" s="344"/>
      <c r="AT342" s="344"/>
      <c r="AU342" s="344"/>
      <c r="AV342" s="344"/>
      <c r="AW342" s="344"/>
      <c r="AX342" s="344"/>
      <c r="AY342" s="344"/>
      <c r="AZ342" s="344"/>
      <c r="BA342" s="344"/>
      <c r="BB342" s="344"/>
      <c r="BC342" s="344"/>
      <c r="BD342" s="344"/>
      <c r="BE342" s="344"/>
      <c r="BF342" s="344"/>
      <c r="BG342" s="344"/>
      <c r="BH342" s="344"/>
      <c r="BI342" s="344"/>
      <c r="BJ342" s="344"/>
      <c r="BK342" s="344"/>
      <c r="BL342" s="344"/>
      <c r="BM342" s="344"/>
      <c r="BN342" s="344"/>
      <c r="BO342" s="344"/>
      <c r="BP342" s="344"/>
      <c r="BQ342" s="344"/>
      <c r="BR342" s="344"/>
      <c r="BS342" s="344"/>
      <c r="BT342" s="344"/>
      <c r="BU342" s="344"/>
      <c r="BV342" s="344"/>
      <c r="BW342" s="344"/>
      <c r="BX342" s="344"/>
      <c r="BY342" s="344"/>
      <c r="BZ342" s="345"/>
    </row>
    <row r="343" spans="2:78" ht="16.5" customHeight="1">
      <c r="B343" s="343"/>
      <c r="C343" s="344"/>
      <c r="D343" s="344"/>
      <c r="E343" s="344"/>
      <c r="F343" s="344"/>
      <c r="G343" s="344"/>
      <c r="H343" s="344"/>
      <c r="I343" s="344"/>
      <c r="J343" s="344"/>
      <c r="K343" s="344"/>
      <c r="L343" s="344"/>
      <c r="M343" s="344"/>
      <c r="N343" s="344"/>
      <c r="O343" s="344"/>
      <c r="P343" s="344"/>
      <c r="Q343" s="344"/>
      <c r="R343" s="344"/>
      <c r="S343" s="344"/>
      <c r="T343" s="344"/>
      <c r="U343" s="344"/>
      <c r="V343" s="344"/>
      <c r="W343" s="34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c r="AS343" s="344"/>
      <c r="AT343" s="344"/>
      <c r="AU343" s="344"/>
      <c r="AV343" s="344"/>
      <c r="AW343" s="344"/>
      <c r="AX343" s="344"/>
      <c r="AY343" s="344"/>
      <c r="AZ343" s="344"/>
      <c r="BA343" s="344"/>
      <c r="BB343" s="344"/>
      <c r="BC343" s="344"/>
      <c r="BD343" s="344"/>
      <c r="BE343" s="344"/>
      <c r="BF343" s="344"/>
      <c r="BG343" s="344"/>
      <c r="BH343" s="344"/>
      <c r="BI343" s="344"/>
      <c r="BJ343" s="344"/>
      <c r="BK343" s="344"/>
      <c r="BL343" s="344"/>
      <c r="BM343" s="344"/>
      <c r="BN343" s="344"/>
      <c r="BO343" s="344"/>
      <c r="BP343" s="344"/>
      <c r="BQ343" s="344"/>
      <c r="BR343" s="344"/>
      <c r="BS343" s="344"/>
      <c r="BT343" s="344"/>
      <c r="BU343" s="344"/>
      <c r="BV343" s="344"/>
      <c r="BW343" s="344"/>
      <c r="BX343" s="344"/>
      <c r="BY343" s="344"/>
      <c r="BZ343" s="345"/>
    </row>
    <row r="344" spans="2:78" ht="16.5" customHeight="1">
      <c r="B344" s="343"/>
      <c r="C344" s="344"/>
      <c r="D344" s="344"/>
      <c r="E344" s="344"/>
      <c r="F344" s="344"/>
      <c r="G344" s="344"/>
      <c r="H344" s="344"/>
      <c r="I344" s="344"/>
      <c r="J344" s="344"/>
      <c r="K344" s="344"/>
      <c r="L344" s="344"/>
      <c r="M344" s="344"/>
      <c r="N344" s="344"/>
      <c r="O344" s="344"/>
      <c r="P344" s="344"/>
      <c r="Q344" s="344"/>
      <c r="R344" s="344"/>
      <c r="S344" s="344"/>
      <c r="T344" s="344"/>
      <c r="U344" s="344"/>
      <c r="V344" s="344"/>
      <c r="W344" s="34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c r="AS344" s="344"/>
      <c r="AT344" s="344"/>
      <c r="AU344" s="344"/>
      <c r="AV344" s="344"/>
      <c r="AW344" s="344"/>
      <c r="AX344" s="344"/>
      <c r="AY344" s="344"/>
      <c r="AZ344" s="344"/>
      <c r="BA344" s="344"/>
      <c r="BB344" s="344"/>
      <c r="BC344" s="344"/>
      <c r="BD344" s="344"/>
      <c r="BE344" s="344"/>
      <c r="BF344" s="344"/>
      <c r="BG344" s="344"/>
      <c r="BH344" s="344"/>
      <c r="BI344" s="344"/>
      <c r="BJ344" s="344"/>
      <c r="BK344" s="344"/>
      <c r="BL344" s="344"/>
      <c r="BM344" s="344"/>
      <c r="BN344" s="344"/>
      <c r="BO344" s="344"/>
      <c r="BP344" s="344"/>
      <c r="BQ344" s="344"/>
      <c r="BR344" s="344"/>
      <c r="BS344" s="344"/>
      <c r="BT344" s="344"/>
      <c r="BU344" s="344"/>
      <c r="BV344" s="344"/>
      <c r="BW344" s="344"/>
      <c r="BX344" s="344"/>
      <c r="BY344" s="344"/>
      <c r="BZ344" s="345"/>
    </row>
    <row r="345" spans="2:78" ht="16.5" customHeight="1">
      <c r="B345" s="343"/>
      <c r="C345" s="344"/>
      <c r="D345" s="344"/>
      <c r="E345" s="344"/>
      <c r="F345" s="344"/>
      <c r="G345" s="344"/>
      <c r="H345" s="344"/>
      <c r="I345" s="344"/>
      <c r="J345" s="344"/>
      <c r="K345" s="344"/>
      <c r="L345" s="344"/>
      <c r="M345" s="344"/>
      <c r="N345" s="344"/>
      <c r="O345" s="344"/>
      <c r="P345" s="344"/>
      <c r="Q345" s="344"/>
      <c r="R345" s="344"/>
      <c r="S345" s="344"/>
      <c r="T345" s="344"/>
      <c r="U345" s="344"/>
      <c r="V345" s="344"/>
      <c r="W345" s="34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c r="AS345" s="344"/>
      <c r="AT345" s="344"/>
      <c r="AU345" s="344"/>
      <c r="AV345" s="344"/>
      <c r="AW345" s="344"/>
      <c r="AX345" s="344"/>
      <c r="AY345" s="344"/>
      <c r="AZ345" s="344"/>
      <c r="BA345" s="344"/>
      <c r="BB345" s="344"/>
      <c r="BC345" s="344"/>
      <c r="BD345" s="344"/>
      <c r="BE345" s="344"/>
      <c r="BF345" s="344"/>
      <c r="BG345" s="344"/>
      <c r="BH345" s="344"/>
      <c r="BI345" s="344"/>
      <c r="BJ345" s="344"/>
      <c r="BK345" s="344"/>
      <c r="BL345" s="344"/>
      <c r="BM345" s="344"/>
      <c r="BN345" s="344"/>
      <c r="BO345" s="344"/>
      <c r="BP345" s="344"/>
      <c r="BQ345" s="344"/>
      <c r="BR345" s="344"/>
      <c r="BS345" s="344"/>
      <c r="BT345" s="344"/>
      <c r="BU345" s="344"/>
      <c r="BV345" s="344"/>
      <c r="BW345" s="344"/>
      <c r="BX345" s="344"/>
      <c r="BY345" s="344"/>
      <c r="BZ345" s="345"/>
    </row>
    <row r="346" spans="2:78" ht="16.5" customHeight="1">
      <c r="B346" s="343"/>
      <c r="C346" s="344"/>
      <c r="D346" s="344"/>
      <c r="E346" s="344"/>
      <c r="F346" s="344"/>
      <c r="G346" s="344"/>
      <c r="H346" s="344"/>
      <c r="I346" s="344"/>
      <c r="J346" s="344"/>
      <c r="K346" s="344"/>
      <c r="L346" s="344"/>
      <c r="M346" s="344"/>
      <c r="N346" s="344"/>
      <c r="O346" s="344"/>
      <c r="P346" s="344"/>
      <c r="Q346" s="344"/>
      <c r="R346" s="344"/>
      <c r="S346" s="344"/>
      <c r="T346" s="344"/>
      <c r="U346" s="344"/>
      <c r="V346" s="344"/>
      <c r="W346" s="34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c r="AS346" s="344"/>
      <c r="AT346" s="344"/>
      <c r="AU346" s="344"/>
      <c r="AV346" s="344"/>
      <c r="AW346" s="344"/>
      <c r="AX346" s="344"/>
      <c r="AY346" s="344"/>
      <c r="AZ346" s="344"/>
      <c r="BA346" s="344"/>
      <c r="BB346" s="344"/>
      <c r="BC346" s="344"/>
      <c r="BD346" s="344"/>
      <c r="BE346" s="344"/>
      <c r="BF346" s="344"/>
      <c r="BG346" s="344"/>
      <c r="BH346" s="344"/>
      <c r="BI346" s="344"/>
      <c r="BJ346" s="344"/>
      <c r="BK346" s="344"/>
      <c r="BL346" s="344"/>
      <c r="BM346" s="344"/>
      <c r="BN346" s="344"/>
      <c r="BO346" s="344"/>
      <c r="BP346" s="344"/>
      <c r="BQ346" s="344"/>
      <c r="BR346" s="344"/>
      <c r="BS346" s="344"/>
      <c r="BT346" s="344"/>
      <c r="BU346" s="344"/>
      <c r="BV346" s="344"/>
      <c r="BW346" s="344"/>
      <c r="BX346" s="344"/>
      <c r="BY346" s="344"/>
      <c r="BZ346" s="345"/>
    </row>
    <row r="347" spans="2:78" ht="16.5" customHeight="1">
      <c r="B347" s="343"/>
      <c r="C347" s="344"/>
      <c r="D347" s="344"/>
      <c r="E347" s="344"/>
      <c r="F347" s="344"/>
      <c r="G347" s="344"/>
      <c r="H347" s="344"/>
      <c r="I347" s="344"/>
      <c r="J347" s="344"/>
      <c r="K347" s="344"/>
      <c r="L347" s="344"/>
      <c r="M347" s="344"/>
      <c r="N347" s="344"/>
      <c r="O347" s="344"/>
      <c r="P347" s="344"/>
      <c r="Q347" s="344"/>
      <c r="R347" s="344"/>
      <c r="S347" s="344"/>
      <c r="T347" s="344"/>
      <c r="U347" s="344"/>
      <c r="V347" s="344"/>
      <c r="W347" s="34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c r="AS347" s="344"/>
      <c r="AT347" s="344"/>
      <c r="AU347" s="344"/>
      <c r="AV347" s="344"/>
      <c r="AW347" s="344"/>
      <c r="AX347" s="344"/>
      <c r="AY347" s="344"/>
      <c r="AZ347" s="344"/>
      <c r="BA347" s="344"/>
      <c r="BB347" s="344"/>
      <c r="BC347" s="344"/>
      <c r="BD347" s="344"/>
      <c r="BE347" s="344"/>
      <c r="BF347" s="344"/>
      <c r="BG347" s="344"/>
      <c r="BH347" s="344"/>
      <c r="BI347" s="344"/>
      <c r="BJ347" s="344"/>
      <c r="BK347" s="344"/>
      <c r="BL347" s="344"/>
      <c r="BM347" s="344"/>
      <c r="BN347" s="344"/>
      <c r="BO347" s="344"/>
      <c r="BP347" s="344"/>
      <c r="BQ347" s="344"/>
      <c r="BR347" s="344"/>
      <c r="BS347" s="344"/>
      <c r="BT347" s="344"/>
      <c r="BU347" s="344"/>
      <c r="BV347" s="344"/>
      <c r="BW347" s="344"/>
      <c r="BX347" s="344"/>
      <c r="BY347" s="344"/>
      <c r="BZ347" s="345"/>
    </row>
    <row r="348" spans="2:78" ht="16.5" customHeight="1" thickBot="1">
      <c r="B348" s="398"/>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c r="AG348" s="399"/>
      <c r="AH348" s="399"/>
      <c r="AI348" s="399"/>
      <c r="AJ348" s="399"/>
      <c r="AK348" s="399"/>
      <c r="AL348" s="399"/>
      <c r="AM348" s="399"/>
      <c r="AN348" s="399"/>
      <c r="AO348" s="399"/>
      <c r="AP348" s="399"/>
      <c r="AQ348" s="399"/>
      <c r="AR348" s="399"/>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400"/>
    </row>
    <row r="349" spans="2:78" ht="19.5" thickBot="1">
      <c r="B349" s="346" t="s">
        <v>264</v>
      </c>
      <c r="C349" s="347"/>
      <c r="D349" s="347"/>
      <c r="E349" s="347"/>
      <c r="F349" s="347"/>
      <c r="G349" s="347"/>
      <c r="H349" s="347"/>
      <c r="I349" s="347"/>
      <c r="J349" s="347"/>
      <c r="K349" s="347"/>
      <c r="L349" s="347"/>
      <c r="M349" s="347"/>
      <c r="N349" s="347"/>
      <c r="O349" s="347"/>
      <c r="P349" s="347"/>
      <c r="Q349" s="347"/>
      <c r="R349" s="347"/>
      <c r="S349" s="347"/>
      <c r="T349" s="347"/>
      <c r="U349" s="347"/>
      <c r="V349" s="347"/>
      <c r="W349" s="347"/>
      <c r="X349" s="347"/>
      <c r="Y349" s="347"/>
      <c r="Z349" s="347"/>
      <c r="AA349" s="347"/>
      <c r="AB349" s="347"/>
      <c r="AC349" s="347"/>
      <c r="AD349" s="347"/>
      <c r="AE349" s="347"/>
      <c r="AF349" s="347"/>
      <c r="AG349" s="347"/>
      <c r="AH349" s="347"/>
      <c r="AI349" s="347"/>
      <c r="AJ349" s="347"/>
      <c r="AK349" s="347"/>
      <c r="AL349" s="347"/>
      <c r="AM349" s="347"/>
      <c r="AN349" s="347"/>
      <c r="AO349" s="347"/>
      <c r="AP349" s="347"/>
      <c r="AQ349" s="347"/>
      <c r="AR349" s="347"/>
      <c r="AS349" s="347"/>
      <c r="AT349" s="347"/>
      <c r="AU349" s="347"/>
      <c r="AV349" s="347"/>
      <c r="AW349" s="347"/>
      <c r="AX349" s="347"/>
      <c r="AY349" s="347"/>
      <c r="AZ349" s="347"/>
      <c r="BA349" s="347"/>
      <c r="BB349" s="347"/>
      <c r="BC349" s="347"/>
      <c r="BD349" s="347"/>
      <c r="BE349" s="347"/>
      <c r="BF349" s="347"/>
      <c r="BG349" s="347"/>
      <c r="BH349" s="347"/>
      <c r="BI349" s="347"/>
      <c r="BJ349" s="347"/>
      <c r="BK349" s="347"/>
      <c r="BL349" s="347"/>
      <c r="BM349" s="347"/>
      <c r="BN349" s="347"/>
      <c r="BO349" s="347"/>
      <c r="BP349" s="347"/>
      <c r="BQ349" s="347"/>
      <c r="BR349" s="347"/>
      <c r="BS349" s="347"/>
      <c r="BT349" s="347"/>
      <c r="BU349" s="347"/>
      <c r="BV349" s="347"/>
      <c r="BW349" s="347"/>
      <c r="BX349" s="347"/>
      <c r="BY349" s="347"/>
      <c r="BZ349" s="348"/>
    </row>
    <row r="350" spans="2:78" ht="10.5" customHeight="1">
      <c r="B350" s="240"/>
      <c r="C350" s="241"/>
      <c r="D350" s="241"/>
      <c r="E350" s="241"/>
      <c r="F350" s="241"/>
      <c r="G350" s="241"/>
      <c r="H350" s="241"/>
      <c r="I350" s="241"/>
      <c r="J350" s="241"/>
      <c r="K350" s="241"/>
      <c r="L350" s="241"/>
      <c r="M350" s="241"/>
      <c r="N350" s="241"/>
      <c r="O350" s="241"/>
      <c r="P350" s="241"/>
      <c r="Q350" s="241"/>
      <c r="R350" s="241"/>
      <c r="S350" s="241"/>
      <c r="T350" s="241"/>
      <c r="U350" s="241"/>
      <c r="V350" s="241"/>
      <c r="W350" s="241"/>
      <c r="X350" s="241"/>
      <c r="Y350" s="241"/>
      <c r="Z350" s="241"/>
      <c r="AA350" s="241"/>
      <c r="AB350" s="241"/>
      <c r="AC350" s="241"/>
      <c r="AD350" s="241"/>
      <c r="AE350" s="241"/>
      <c r="AF350" s="241"/>
      <c r="AG350" s="241"/>
      <c r="AH350" s="241"/>
      <c r="AI350" s="241"/>
      <c r="AJ350" s="241"/>
      <c r="AK350" s="241"/>
      <c r="AL350" s="241"/>
      <c r="AM350" s="241"/>
      <c r="AN350" s="241"/>
      <c r="AO350" s="241"/>
      <c r="AP350" s="241"/>
      <c r="AQ350" s="241"/>
      <c r="AR350" s="241"/>
      <c r="AS350" s="241"/>
      <c r="AT350" s="241"/>
      <c r="AU350" s="241"/>
      <c r="AV350" s="241"/>
      <c r="AW350" s="241"/>
      <c r="AX350" s="241"/>
      <c r="AY350" s="241"/>
      <c r="AZ350" s="241"/>
      <c r="BA350" s="241"/>
      <c r="BB350" s="241"/>
      <c r="BC350" s="241"/>
      <c r="BD350" s="241"/>
      <c r="BE350" s="241"/>
      <c r="BF350" s="241"/>
      <c r="BG350" s="241"/>
      <c r="BH350" s="241"/>
      <c r="BI350" s="241"/>
      <c r="BJ350" s="241"/>
      <c r="BK350" s="241"/>
      <c r="BL350" s="241"/>
      <c r="BM350" s="241"/>
      <c r="BN350" s="241"/>
      <c r="BO350" s="241"/>
      <c r="BP350" s="241"/>
      <c r="BQ350" s="241"/>
      <c r="BR350" s="241"/>
      <c r="BS350" s="241"/>
      <c r="BT350" s="241"/>
      <c r="BU350" s="241"/>
      <c r="BV350" s="241"/>
      <c r="BW350" s="241"/>
      <c r="BX350" s="241"/>
      <c r="BY350" s="241"/>
      <c r="BZ350" s="242"/>
    </row>
    <row r="351" spans="2:78">
      <c r="B351" s="238"/>
      <c r="C351" s="216"/>
      <c r="D351" s="216"/>
      <c r="E351" s="216"/>
      <c r="F351" s="216"/>
      <c r="G351" s="423" t="s">
        <v>36</v>
      </c>
      <c r="H351" s="423"/>
      <c r="I351" s="423"/>
      <c r="J351" s="423"/>
      <c r="K351" s="423"/>
      <c r="L351" s="423"/>
      <c r="M351" s="423"/>
      <c r="N351" s="423"/>
      <c r="O351" s="423"/>
      <c r="P351" s="424"/>
      <c r="Q351" s="424"/>
      <c r="R351" s="424"/>
      <c r="S351" s="424"/>
      <c r="T351" s="424"/>
      <c r="U351" s="424"/>
      <c r="V351" s="424"/>
      <c r="W351" s="424"/>
      <c r="X351" s="424"/>
      <c r="Y351" s="424"/>
      <c r="Z351" s="424"/>
      <c r="AA351" s="424"/>
      <c r="AB351" s="424"/>
      <c r="AC351" s="424"/>
      <c r="AD351" s="424"/>
      <c r="AE351" s="424"/>
      <c r="AF351" s="424"/>
      <c r="AG351" s="424"/>
      <c r="AH351" s="424"/>
      <c r="AI351" s="424"/>
      <c r="AJ351" s="216"/>
      <c r="AK351" s="215" t="s">
        <v>215</v>
      </c>
      <c r="AL351" s="216"/>
      <c r="AM351" s="216"/>
      <c r="AN351" s="216"/>
      <c r="AO351" s="216"/>
      <c r="AP351" s="216"/>
      <c r="AQ351" s="216"/>
      <c r="AR351" s="216"/>
      <c r="AS351" s="216"/>
      <c r="AT351" s="216"/>
      <c r="AU351" s="216"/>
      <c r="AV351" s="216"/>
      <c r="AW351" s="216"/>
      <c r="AX351" s="216"/>
      <c r="AY351" s="216"/>
      <c r="AZ351" s="216"/>
      <c r="BA351" s="216"/>
      <c r="BB351" s="216"/>
      <c r="BC351" s="216"/>
      <c r="BD351" s="216"/>
      <c r="BE351" s="216"/>
      <c r="BF351" s="216"/>
      <c r="BG351" s="216"/>
      <c r="BH351" s="216"/>
      <c r="BI351" s="216"/>
      <c r="BJ351" s="216"/>
      <c r="BK351" s="216"/>
      <c r="BL351" s="216"/>
      <c r="BM351" s="216"/>
      <c r="BN351" s="216"/>
      <c r="BO351" s="216"/>
      <c r="BP351" s="216"/>
      <c r="BQ351" s="216"/>
      <c r="BR351" s="216"/>
      <c r="BS351" s="216"/>
      <c r="BT351" s="216"/>
      <c r="BU351" s="216"/>
      <c r="BV351" s="216"/>
      <c r="BW351" s="216"/>
      <c r="BX351" s="216"/>
      <c r="BY351" s="216"/>
      <c r="BZ351" s="239"/>
    </row>
    <row r="352" spans="2:78" ht="11.25" customHeight="1" thickBot="1">
      <c r="B352" s="254"/>
      <c r="C352" s="255"/>
      <c r="D352" s="255"/>
      <c r="E352" s="255"/>
      <c r="F352" s="255"/>
      <c r="G352" s="25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c r="BT352" s="255"/>
      <c r="BU352" s="255"/>
      <c r="BV352" s="255"/>
      <c r="BW352" s="255"/>
      <c r="BX352" s="255"/>
      <c r="BY352" s="255"/>
      <c r="BZ352" s="257"/>
    </row>
    <row r="353" spans="2:78" ht="19.5" thickBot="1">
      <c r="B353" s="346" t="s">
        <v>37</v>
      </c>
      <c r="C353" s="347"/>
      <c r="D353" s="347"/>
      <c r="E353" s="347"/>
      <c r="F353" s="347"/>
      <c r="G353" s="347"/>
      <c r="H353" s="347"/>
      <c r="I353" s="347"/>
      <c r="J353" s="347"/>
      <c r="K353" s="347"/>
      <c r="L353" s="347"/>
      <c r="M353" s="347"/>
      <c r="N353" s="347"/>
      <c r="O353" s="347"/>
      <c r="P353" s="347"/>
      <c r="Q353" s="347"/>
      <c r="R353" s="347"/>
      <c r="S353" s="347"/>
      <c r="T353" s="347"/>
      <c r="U353" s="347"/>
      <c r="V353" s="347"/>
      <c r="W353" s="347"/>
      <c r="X353" s="347"/>
      <c r="Y353" s="347"/>
      <c r="Z353" s="347"/>
      <c r="AA353" s="347"/>
      <c r="AB353" s="347"/>
      <c r="AC353" s="347"/>
      <c r="AD353" s="347"/>
      <c r="AE353" s="347"/>
      <c r="AF353" s="347"/>
      <c r="AG353" s="347"/>
      <c r="AH353" s="347"/>
      <c r="AI353" s="347"/>
      <c r="AJ353" s="347"/>
      <c r="AK353" s="347"/>
      <c r="AL353" s="347"/>
      <c r="AM353" s="347"/>
      <c r="AN353" s="347"/>
      <c r="AO353" s="347"/>
      <c r="AP353" s="347"/>
      <c r="AQ353" s="347"/>
      <c r="AR353" s="347"/>
      <c r="AS353" s="347"/>
      <c r="AT353" s="347"/>
      <c r="AU353" s="347"/>
      <c r="AV353" s="347"/>
      <c r="AW353" s="347"/>
      <c r="AX353" s="347"/>
      <c r="AY353" s="347"/>
      <c r="AZ353" s="347"/>
      <c r="BA353" s="347"/>
      <c r="BB353" s="347"/>
      <c r="BC353" s="347"/>
      <c r="BD353" s="347"/>
      <c r="BE353" s="347"/>
      <c r="BF353" s="347"/>
      <c r="BG353" s="347"/>
      <c r="BH353" s="347"/>
      <c r="BI353" s="347"/>
      <c r="BJ353" s="347"/>
      <c r="BK353" s="347"/>
      <c r="BL353" s="347"/>
      <c r="BM353" s="347"/>
      <c r="BN353" s="347"/>
      <c r="BO353" s="347"/>
      <c r="BP353" s="347"/>
      <c r="BQ353" s="347"/>
      <c r="BR353" s="347"/>
      <c r="BS353" s="347"/>
      <c r="BT353" s="347"/>
      <c r="BU353" s="347"/>
      <c r="BV353" s="347"/>
      <c r="BW353" s="347"/>
      <c r="BX353" s="347"/>
      <c r="BY353" s="347"/>
      <c r="BZ353" s="348"/>
    </row>
    <row r="354" spans="2:78" ht="10.5" customHeight="1">
      <c r="B354" s="240"/>
      <c r="C354" s="241"/>
      <c r="D354" s="241"/>
      <c r="E354" s="241"/>
      <c r="F354" s="241"/>
      <c r="G354" s="241"/>
      <c r="H354" s="241"/>
      <c r="I354" s="241"/>
      <c r="J354" s="241"/>
      <c r="K354" s="241"/>
      <c r="L354" s="241"/>
      <c r="M354" s="241"/>
      <c r="N354" s="241"/>
      <c r="O354" s="241"/>
      <c r="P354" s="241"/>
      <c r="Q354" s="241"/>
      <c r="R354" s="241"/>
      <c r="S354" s="241"/>
      <c r="T354" s="241"/>
      <c r="U354" s="241"/>
      <c r="V354" s="241"/>
      <c r="W354" s="241"/>
      <c r="X354" s="241"/>
      <c r="Y354" s="241"/>
      <c r="Z354" s="241"/>
      <c r="AA354" s="241"/>
      <c r="AB354" s="241"/>
      <c r="AC354" s="241"/>
      <c r="AD354" s="241"/>
      <c r="AE354" s="241"/>
      <c r="AF354" s="241"/>
      <c r="AG354" s="241"/>
      <c r="AH354" s="241"/>
      <c r="AI354" s="241"/>
      <c r="AJ354" s="241"/>
      <c r="AK354" s="241"/>
      <c r="AL354" s="241"/>
      <c r="AM354" s="241"/>
      <c r="AN354" s="241"/>
      <c r="AO354" s="241"/>
      <c r="AP354" s="241"/>
      <c r="AQ354" s="241"/>
      <c r="AR354" s="241"/>
      <c r="AS354" s="241"/>
      <c r="AT354" s="241"/>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1"/>
      <c r="BR354" s="241"/>
      <c r="BS354" s="241"/>
      <c r="BT354" s="241"/>
      <c r="BU354" s="241"/>
      <c r="BV354" s="241"/>
      <c r="BW354" s="241"/>
      <c r="BX354" s="241"/>
      <c r="BY354" s="241"/>
      <c r="BZ354" s="242"/>
    </row>
    <row r="355" spans="2:78">
      <c r="B355" s="238"/>
      <c r="C355" s="216"/>
      <c r="D355" s="216"/>
      <c r="E355" s="216"/>
      <c r="F355" s="216"/>
      <c r="G355" s="423" t="s">
        <v>216</v>
      </c>
      <c r="H355" s="423"/>
      <c r="I355" s="423"/>
      <c r="J355" s="423"/>
      <c r="K355" s="423"/>
      <c r="L355" s="423"/>
      <c r="M355" s="423"/>
      <c r="N355" s="423"/>
      <c r="O355" s="423"/>
      <c r="P355" s="424"/>
      <c r="Q355" s="424"/>
      <c r="R355" s="424"/>
      <c r="S355" s="424"/>
      <c r="T355" s="424"/>
      <c r="U355" s="424"/>
      <c r="V355" s="424"/>
      <c r="W355" s="424"/>
      <c r="X355" s="424"/>
      <c r="Y355" s="424"/>
      <c r="Z355" s="424"/>
      <c r="AA355" s="424"/>
      <c r="AB355" s="424"/>
      <c r="AC355" s="424"/>
      <c r="AD355" s="424"/>
      <c r="AE355" s="424"/>
      <c r="AF355" s="424"/>
      <c r="AG355" s="424"/>
      <c r="AH355" s="424"/>
      <c r="AI355" s="424"/>
      <c r="AJ355" s="216"/>
      <c r="AK355" s="215" t="s">
        <v>215</v>
      </c>
      <c r="AL355" s="216"/>
      <c r="AM355" s="216"/>
      <c r="AN355" s="216"/>
      <c r="AO355" s="216"/>
      <c r="AP355" s="216"/>
      <c r="AQ355" s="216"/>
      <c r="AR355" s="216"/>
      <c r="AS355" s="216"/>
      <c r="AT355" s="216"/>
      <c r="AU355" s="216"/>
      <c r="AV355" s="216"/>
      <c r="AW355" s="216"/>
      <c r="AX355" s="216"/>
      <c r="AY355" s="216"/>
      <c r="AZ355" s="216"/>
      <c r="BA355" s="216"/>
      <c r="BB355" s="216"/>
      <c r="BC355" s="216"/>
      <c r="BD355" s="216"/>
      <c r="BE355" s="216"/>
      <c r="BF355" s="216"/>
      <c r="BG355" s="216"/>
      <c r="BH355" s="216"/>
      <c r="BI355" s="216"/>
      <c r="BJ355" s="216"/>
      <c r="BK355" s="216"/>
      <c r="BL355" s="216"/>
      <c r="BM355" s="216"/>
      <c r="BN355" s="216"/>
      <c r="BO355" s="216"/>
      <c r="BP355" s="216"/>
      <c r="BQ355" s="216"/>
      <c r="BR355" s="216"/>
      <c r="BS355" s="216"/>
      <c r="BT355" s="216"/>
      <c r="BU355" s="216"/>
      <c r="BV355" s="216"/>
      <c r="BW355" s="216"/>
      <c r="BX355" s="216"/>
      <c r="BY355" s="216"/>
      <c r="BZ355" s="239"/>
    </row>
    <row r="356" spans="2:78" ht="11.25" customHeight="1" thickBot="1">
      <c r="B356" s="254"/>
      <c r="C356" s="255"/>
      <c r="D356" s="255"/>
      <c r="E356" s="255"/>
      <c r="F356" s="255"/>
      <c r="G356" s="255"/>
      <c r="H356" s="255"/>
      <c r="I356" s="255"/>
      <c r="J356" s="255"/>
      <c r="K356" s="255"/>
      <c r="L356" s="255"/>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c r="BT356" s="255"/>
      <c r="BU356" s="255"/>
      <c r="BV356" s="255"/>
      <c r="BW356" s="255"/>
      <c r="BX356" s="255"/>
      <c r="BY356" s="255"/>
      <c r="BZ356" s="257"/>
    </row>
    <row r="357" spans="2:78" ht="19.5" thickBot="1">
      <c r="B357" s="346" t="s">
        <v>38</v>
      </c>
      <c r="C357" s="347"/>
      <c r="D357" s="347"/>
      <c r="E357" s="347"/>
      <c r="F357" s="347"/>
      <c r="G357" s="347"/>
      <c r="H357" s="347"/>
      <c r="I357" s="347"/>
      <c r="J357" s="347"/>
      <c r="K357" s="347"/>
      <c r="L357" s="347"/>
      <c r="M357" s="347"/>
      <c r="N357" s="347"/>
      <c r="O357" s="347"/>
      <c r="P357" s="347"/>
      <c r="Q357" s="347"/>
      <c r="R357" s="347"/>
      <c r="S357" s="347"/>
      <c r="T357" s="347"/>
      <c r="U357" s="347"/>
      <c r="V357" s="347"/>
      <c r="W357" s="347"/>
      <c r="X357" s="347"/>
      <c r="Y357" s="347"/>
      <c r="Z357" s="347"/>
      <c r="AA357" s="347"/>
      <c r="AB357" s="347"/>
      <c r="AC357" s="347"/>
      <c r="AD357" s="347"/>
      <c r="AE357" s="347"/>
      <c r="AF357" s="347"/>
      <c r="AG357" s="347"/>
      <c r="AH357" s="347"/>
      <c r="AI357" s="347"/>
      <c r="AJ357" s="347"/>
      <c r="AK357" s="347"/>
      <c r="AL357" s="347"/>
      <c r="AM357" s="347"/>
      <c r="AN357" s="347"/>
      <c r="AO357" s="347"/>
      <c r="AP357" s="347"/>
      <c r="AQ357" s="347"/>
      <c r="AR357" s="347"/>
      <c r="AS357" s="347"/>
      <c r="AT357" s="347"/>
      <c r="AU357" s="347"/>
      <c r="AV357" s="347"/>
      <c r="AW357" s="347"/>
      <c r="AX357" s="347"/>
      <c r="AY357" s="347"/>
      <c r="AZ357" s="347"/>
      <c r="BA357" s="347"/>
      <c r="BB357" s="347"/>
      <c r="BC357" s="347"/>
      <c r="BD357" s="347"/>
      <c r="BE357" s="347"/>
      <c r="BF357" s="347"/>
      <c r="BG357" s="347"/>
      <c r="BH357" s="347"/>
      <c r="BI357" s="347"/>
      <c r="BJ357" s="347"/>
      <c r="BK357" s="347"/>
      <c r="BL357" s="347"/>
      <c r="BM357" s="347"/>
      <c r="BN357" s="347"/>
      <c r="BO357" s="347"/>
      <c r="BP357" s="347"/>
      <c r="BQ357" s="347"/>
      <c r="BR357" s="347"/>
      <c r="BS357" s="347"/>
      <c r="BT357" s="347"/>
      <c r="BU357" s="347"/>
      <c r="BV357" s="347"/>
      <c r="BW357" s="347"/>
      <c r="BX357" s="347"/>
      <c r="BY357" s="347"/>
      <c r="BZ357" s="348"/>
    </row>
    <row r="358" spans="2:78">
      <c r="B358" s="240"/>
      <c r="C358" s="241" t="s">
        <v>64</v>
      </c>
      <c r="D358" s="241"/>
      <c r="E358" s="241"/>
      <c r="F358" s="241"/>
      <c r="G358" s="241"/>
      <c r="H358" s="241"/>
      <c r="I358" s="241"/>
      <c r="J358" s="241"/>
      <c r="K358" s="241"/>
      <c r="L358" s="241"/>
      <c r="M358" s="241"/>
      <c r="N358" s="241"/>
      <c r="O358" s="241"/>
      <c r="P358" s="241"/>
      <c r="Q358" s="241"/>
      <c r="R358" s="241"/>
      <c r="S358" s="241"/>
      <c r="T358" s="241"/>
      <c r="U358" s="241"/>
      <c r="V358" s="241"/>
      <c r="W358" s="241"/>
      <c r="X358" s="241"/>
      <c r="Y358" s="241"/>
      <c r="Z358" s="241"/>
      <c r="AA358" s="241"/>
      <c r="AB358" s="241"/>
      <c r="AC358" s="241"/>
      <c r="AD358" s="241"/>
      <c r="AE358" s="241"/>
      <c r="AF358" s="241"/>
      <c r="AG358" s="241"/>
      <c r="AH358" s="241"/>
      <c r="AI358" s="241"/>
      <c r="AJ358" s="241"/>
      <c r="AK358" s="241"/>
      <c r="AL358" s="241"/>
      <c r="AM358" s="241"/>
      <c r="AN358" s="241"/>
      <c r="AO358" s="241"/>
      <c r="AP358" s="241"/>
      <c r="AQ358" s="241"/>
      <c r="AR358" s="241"/>
      <c r="AS358" s="241"/>
      <c r="AT358" s="241"/>
      <c r="AU358" s="241"/>
      <c r="AV358" s="241"/>
      <c r="AW358" s="241"/>
      <c r="AX358" s="241"/>
      <c r="AY358" s="241"/>
      <c r="AZ358" s="241"/>
      <c r="BA358" s="241"/>
      <c r="BB358" s="241"/>
      <c r="BC358" s="241"/>
      <c r="BD358" s="241"/>
      <c r="BE358" s="241"/>
      <c r="BF358" s="241"/>
      <c r="BG358" s="241"/>
      <c r="BH358" s="241"/>
      <c r="BI358" s="241"/>
      <c r="BJ358" s="241"/>
      <c r="BK358" s="241"/>
      <c r="BL358" s="241"/>
      <c r="BM358" s="241"/>
      <c r="BN358" s="241"/>
      <c r="BO358" s="241"/>
      <c r="BP358" s="241"/>
      <c r="BQ358" s="241"/>
      <c r="BR358" s="241"/>
      <c r="BS358" s="241"/>
      <c r="BT358" s="241"/>
      <c r="BU358" s="241"/>
      <c r="BV358" s="241"/>
      <c r="BW358" s="241"/>
      <c r="BX358" s="241"/>
      <c r="BY358" s="241"/>
      <c r="BZ358" s="242"/>
    </row>
    <row r="359" spans="2:78">
      <c r="B359" s="238"/>
      <c r="C359" s="216"/>
      <c r="D359" s="216"/>
      <c r="E359" s="216"/>
      <c r="F359" s="403"/>
      <c r="G359" s="403"/>
      <c r="H359" s="403"/>
      <c r="I359" s="216"/>
      <c r="J359" s="216" t="s">
        <v>66</v>
      </c>
      <c r="K359" s="216"/>
      <c r="L359" s="216"/>
      <c r="M359" s="216"/>
      <c r="N359" s="216"/>
      <c r="O359" s="216"/>
      <c r="P359" s="216"/>
      <c r="Q359" s="216"/>
      <c r="R359" s="216"/>
      <c r="S359" s="216"/>
      <c r="T359" s="216"/>
      <c r="U359" s="216"/>
      <c r="V359" s="216"/>
      <c r="W359" s="216"/>
      <c r="X359" s="216"/>
      <c r="Y359" s="216"/>
      <c r="Z359" s="216"/>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c r="BF359" s="216"/>
      <c r="BG359" s="216"/>
      <c r="BH359" s="216"/>
      <c r="BI359" s="216"/>
      <c r="BJ359" s="216"/>
      <c r="BK359" s="216"/>
      <c r="BL359" s="216"/>
      <c r="BM359" s="216"/>
      <c r="BN359" s="216"/>
      <c r="BO359" s="216"/>
      <c r="BP359" s="216"/>
      <c r="BQ359" s="216"/>
      <c r="BR359" s="216"/>
      <c r="BS359" s="216"/>
      <c r="BT359" s="216"/>
      <c r="BU359" s="216"/>
      <c r="BV359" s="216"/>
      <c r="BW359" s="216"/>
      <c r="BX359" s="216"/>
      <c r="BY359" s="216"/>
      <c r="BZ359" s="239"/>
    </row>
    <row r="360" spans="2:78">
      <c r="B360" s="238"/>
      <c r="C360" s="216"/>
      <c r="D360" s="216"/>
      <c r="E360" s="216"/>
      <c r="F360" s="216"/>
      <c r="G360" s="216"/>
      <c r="H360" s="216"/>
      <c r="I360" s="216"/>
      <c r="J360" s="216" t="s">
        <v>67</v>
      </c>
      <c r="K360" s="216"/>
      <c r="L360" s="216"/>
      <c r="M360" s="216"/>
      <c r="N360" s="216"/>
      <c r="O360" s="216"/>
      <c r="P360" s="216"/>
      <c r="Q360" s="216"/>
      <c r="R360" s="216"/>
      <c r="S360" s="216"/>
      <c r="T360" s="216"/>
      <c r="U360" s="216"/>
      <c r="V360" s="216"/>
      <c r="W360" s="216"/>
      <c r="X360" s="216"/>
      <c r="Y360" s="216"/>
      <c r="Z360" s="216"/>
      <c r="AA360" s="216"/>
      <c r="AB360" s="216"/>
      <c r="AC360" s="216"/>
      <c r="AD360" s="216"/>
      <c r="AE360" s="216"/>
      <c r="AF360" s="216"/>
      <c r="AG360" s="216"/>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c r="BI360" s="216"/>
      <c r="BJ360" s="216"/>
      <c r="BK360" s="216"/>
      <c r="BL360" s="216"/>
      <c r="BM360" s="216"/>
      <c r="BN360" s="216"/>
      <c r="BO360" s="216"/>
      <c r="BP360" s="216"/>
      <c r="BQ360" s="216"/>
      <c r="BR360" s="216"/>
      <c r="BS360" s="216"/>
      <c r="BT360" s="216"/>
      <c r="BU360" s="216"/>
      <c r="BV360" s="216"/>
      <c r="BW360" s="216"/>
      <c r="BX360" s="216"/>
      <c r="BY360" s="216"/>
      <c r="BZ360" s="239"/>
    </row>
    <row r="361" spans="2:78" ht="17.25" customHeight="1">
      <c r="B361" s="397"/>
      <c r="C361" s="344"/>
      <c r="D361" s="344"/>
      <c r="E361" s="344"/>
      <c r="F361" s="344"/>
      <c r="G361" s="344"/>
      <c r="H361" s="344"/>
      <c r="I361" s="344"/>
      <c r="J361" s="344"/>
      <c r="K361" s="344"/>
      <c r="L361" s="344"/>
      <c r="M361" s="344"/>
      <c r="N361" s="344"/>
      <c r="O361" s="344"/>
      <c r="P361" s="344"/>
      <c r="Q361" s="344"/>
      <c r="R361" s="344"/>
      <c r="S361" s="344"/>
      <c r="T361" s="344"/>
      <c r="U361" s="344"/>
      <c r="V361" s="344"/>
      <c r="W361" s="344"/>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c r="AS361" s="344"/>
      <c r="AT361" s="344"/>
      <c r="AU361" s="344"/>
      <c r="AV361" s="344"/>
      <c r="AW361" s="344"/>
      <c r="AX361" s="344"/>
      <c r="AY361" s="344"/>
      <c r="AZ361" s="344"/>
      <c r="BA361" s="344"/>
      <c r="BB361" s="344"/>
      <c r="BC361" s="344"/>
      <c r="BD361" s="344"/>
      <c r="BE361" s="344"/>
      <c r="BF361" s="344"/>
      <c r="BG361" s="344"/>
      <c r="BH361" s="344"/>
      <c r="BI361" s="344"/>
      <c r="BJ361" s="344"/>
      <c r="BK361" s="344"/>
      <c r="BL361" s="344"/>
      <c r="BM361" s="344"/>
      <c r="BN361" s="344"/>
      <c r="BO361" s="344"/>
      <c r="BP361" s="344"/>
      <c r="BQ361" s="344"/>
      <c r="BR361" s="344"/>
      <c r="BS361" s="344"/>
      <c r="BT361" s="344"/>
      <c r="BU361" s="344"/>
      <c r="BV361" s="344"/>
      <c r="BW361" s="344"/>
      <c r="BX361" s="344"/>
      <c r="BY361" s="344"/>
      <c r="BZ361" s="345"/>
    </row>
    <row r="362" spans="2:78" ht="17.25" customHeight="1">
      <c r="B362" s="343"/>
      <c r="C362" s="344"/>
      <c r="D362" s="344"/>
      <c r="E362" s="344"/>
      <c r="F362" s="344"/>
      <c r="G362" s="344"/>
      <c r="H362" s="344"/>
      <c r="I362" s="344"/>
      <c r="J362" s="344"/>
      <c r="K362" s="344"/>
      <c r="L362" s="344"/>
      <c r="M362" s="344"/>
      <c r="N362" s="344"/>
      <c r="O362" s="344"/>
      <c r="P362" s="344"/>
      <c r="Q362" s="344"/>
      <c r="R362" s="344"/>
      <c r="S362" s="344"/>
      <c r="T362" s="344"/>
      <c r="U362" s="344"/>
      <c r="V362" s="344"/>
      <c r="W362" s="344"/>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c r="AS362" s="344"/>
      <c r="AT362" s="344"/>
      <c r="AU362" s="344"/>
      <c r="AV362" s="344"/>
      <c r="AW362" s="344"/>
      <c r="AX362" s="344"/>
      <c r="AY362" s="344"/>
      <c r="AZ362" s="344"/>
      <c r="BA362" s="344"/>
      <c r="BB362" s="344"/>
      <c r="BC362" s="344"/>
      <c r="BD362" s="344"/>
      <c r="BE362" s="344"/>
      <c r="BF362" s="344"/>
      <c r="BG362" s="344"/>
      <c r="BH362" s="344"/>
      <c r="BI362" s="344"/>
      <c r="BJ362" s="344"/>
      <c r="BK362" s="344"/>
      <c r="BL362" s="344"/>
      <c r="BM362" s="344"/>
      <c r="BN362" s="344"/>
      <c r="BO362" s="344"/>
      <c r="BP362" s="344"/>
      <c r="BQ362" s="344"/>
      <c r="BR362" s="344"/>
      <c r="BS362" s="344"/>
      <c r="BT362" s="344"/>
      <c r="BU362" s="344"/>
      <c r="BV362" s="344"/>
      <c r="BW362" s="344"/>
      <c r="BX362" s="344"/>
      <c r="BY362" s="344"/>
      <c r="BZ362" s="345"/>
    </row>
    <row r="363" spans="2:78" ht="17.25" customHeight="1">
      <c r="B363" s="343"/>
      <c r="C363" s="344"/>
      <c r="D363" s="344"/>
      <c r="E363" s="344"/>
      <c r="F363" s="344"/>
      <c r="G363" s="344"/>
      <c r="H363" s="344"/>
      <c r="I363" s="344"/>
      <c r="J363" s="344"/>
      <c r="K363" s="344"/>
      <c r="L363" s="344"/>
      <c r="M363" s="344"/>
      <c r="N363" s="344"/>
      <c r="O363" s="344"/>
      <c r="P363" s="344"/>
      <c r="Q363" s="344"/>
      <c r="R363" s="344"/>
      <c r="S363" s="344"/>
      <c r="T363" s="344"/>
      <c r="U363" s="344"/>
      <c r="V363" s="344"/>
      <c r="W363" s="344"/>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c r="AS363" s="344"/>
      <c r="AT363" s="344"/>
      <c r="AU363" s="344"/>
      <c r="AV363" s="344"/>
      <c r="AW363" s="344"/>
      <c r="AX363" s="344"/>
      <c r="AY363" s="344"/>
      <c r="AZ363" s="344"/>
      <c r="BA363" s="344"/>
      <c r="BB363" s="344"/>
      <c r="BC363" s="344"/>
      <c r="BD363" s="344"/>
      <c r="BE363" s="344"/>
      <c r="BF363" s="344"/>
      <c r="BG363" s="344"/>
      <c r="BH363" s="344"/>
      <c r="BI363" s="344"/>
      <c r="BJ363" s="344"/>
      <c r="BK363" s="344"/>
      <c r="BL363" s="344"/>
      <c r="BM363" s="344"/>
      <c r="BN363" s="344"/>
      <c r="BO363" s="344"/>
      <c r="BP363" s="344"/>
      <c r="BQ363" s="344"/>
      <c r="BR363" s="344"/>
      <c r="BS363" s="344"/>
      <c r="BT363" s="344"/>
      <c r="BU363" s="344"/>
      <c r="BV363" s="344"/>
      <c r="BW363" s="344"/>
      <c r="BX363" s="344"/>
      <c r="BY363" s="344"/>
      <c r="BZ363" s="345"/>
    </row>
    <row r="364" spans="2:78">
      <c r="B364" s="238"/>
      <c r="C364" s="216"/>
      <c r="D364" s="216"/>
      <c r="E364" s="216"/>
      <c r="F364" s="216"/>
      <c r="G364" s="216"/>
      <c r="H364" s="216"/>
      <c r="I364" s="216"/>
      <c r="J364" s="216"/>
      <c r="K364" s="216"/>
      <c r="L364" s="216"/>
      <c r="M364" s="425" t="s">
        <v>281</v>
      </c>
      <c r="N364" s="425"/>
      <c r="O364" s="425"/>
      <c r="P364" s="425"/>
      <c r="Q364" s="425"/>
      <c r="R364" s="425"/>
      <c r="S364" s="425"/>
      <c r="T364" s="425"/>
      <c r="U364" s="425"/>
      <c r="V364" s="425"/>
      <c r="W364" s="425"/>
      <c r="X364" s="425"/>
      <c r="Y364" s="425"/>
      <c r="Z364" s="425"/>
      <c r="AA364" s="425"/>
      <c r="AB364" s="425"/>
      <c r="AC364" s="425"/>
      <c r="AD364" s="425"/>
      <c r="AE364" s="425"/>
      <c r="AF364" s="425"/>
      <c r="AG364" s="425"/>
      <c r="AH364" s="425"/>
      <c r="AI364" s="425"/>
      <c r="AJ364" s="425"/>
      <c r="AK364" s="425"/>
      <c r="AL364" s="425"/>
      <c r="AM364" s="425"/>
      <c r="AN364" s="425"/>
      <c r="AO364" s="425"/>
      <c r="AP364" s="425"/>
      <c r="AQ364" s="425"/>
      <c r="AR364" s="425"/>
      <c r="AS364" s="425"/>
      <c r="AT364" s="425"/>
      <c r="AU364" s="425"/>
      <c r="AV364" s="425"/>
      <c r="AW364" s="425"/>
      <c r="AX364" s="425"/>
      <c r="AY364" s="425"/>
      <c r="AZ364" s="425"/>
      <c r="BA364" s="425"/>
      <c r="BB364" s="425"/>
      <c r="BC364" s="425"/>
      <c r="BD364" s="425"/>
      <c r="BE364" s="425"/>
      <c r="BF364" s="425"/>
      <c r="BG364" s="425"/>
      <c r="BH364" s="425"/>
      <c r="BI364" s="425"/>
      <c r="BJ364" s="425"/>
      <c r="BK364" s="425"/>
      <c r="BL364" s="425"/>
      <c r="BM364" s="425"/>
      <c r="BN364" s="425"/>
      <c r="BO364" s="425"/>
      <c r="BP364" s="425"/>
      <c r="BQ364" s="425"/>
      <c r="BR364" s="425"/>
      <c r="BS364" s="425"/>
      <c r="BT364" s="425"/>
      <c r="BU364" s="425"/>
      <c r="BV364" s="425"/>
      <c r="BW364" s="425"/>
      <c r="BX364" s="425"/>
      <c r="BY364" s="425"/>
      <c r="BZ364" s="239"/>
    </row>
    <row r="365" spans="2:78">
      <c r="B365" s="238"/>
      <c r="C365" s="216"/>
      <c r="D365" s="216"/>
      <c r="E365" s="216"/>
      <c r="F365" s="216"/>
      <c r="G365" s="216"/>
      <c r="H365" s="216"/>
      <c r="I365" s="216"/>
      <c r="J365" s="216"/>
      <c r="K365" s="216"/>
      <c r="L365" s="216"/>
      <c r="M365" s="216"/>
      <c r="N365" s="216"/>
      <c r="O365" s="216"/>
      <c r="P365" s="216"/>
      <c r="Q365" s="216"/>
      <c r="R365" s="216"/>
      <c r="S365" s="216"/>
      <c r="T365" s="216"/>
      <c r="U365" s="216"/>
      <c r="V365" s="216"/>
      <c r="W365" s="216"/>
      <c r="X365" s="216"/>
      <c r="Y365" s="216"/>
      <c r="Z365" s="216"/>
      <c r="AA365" s="216"/>
      <c r="AB365" s="216"/>
      <c r="AC365" s="216"/>
      <c r="AD365" s="216"/>
      <c r="AE365" s="216"/>
      <c r="AF365" s="216"/>
      <c r="AG365" s="216"/>
      <c r="AH365" s="216"/>
      <c r="AI365" s="216"/>
      <c r="AJ365" s="216"/>
      <c r="AK365" s="216"/>
      <c r="AL365" s="216"/>
      <c r="AM365" s="216"/>
      <c r="AN365" s="216"/>
      <c r="AO365" s="216"/>
      <c r="AP365" s="216"/>
      <c r="AQ365" s="216"/>
      <c r="AR365" s="216"/>
      <c r="AS365" s="216"/>
      <c r="AT365" s="216"/>
      <c r="AU365" s="216"/>
      <c r="AV365" s="216"/>
      <c r="AW365" s="216"/>
      <c r="AX365" s="216"/>
      <c r="AY365" s="216"/>
      <c r="AZ365" s="216"/>
      <c r="BA365" s="216"/>
      <c r="BB365" s="216"/>
      <c r="BC365" s="216"/>
      <c r="BD365" s="216"/>
      <c r="BE365" s="216"/>
      <c r="BF365" s="216"/>
      <c r="BG365" s="216"/>
      <c r="BH365" s="216"/>
      <c r="BI365" s="216"/>
      <c r="BJ365" s="216"/>
      <c r="BK365" s="216"/>
      <c r="BL365" s="216"/>
      <c r="BM365" s="216"/>
      <c r="BN365" s="216"/>
      <c r="BO365" s="216"/>
      <c r="BP365" s="216"/>
      <c r="BQ365" s="216"/>
      <c r="BR365" s="216"/>
      <c r="BS365" s="216"/>
      <c r="BT365" s="216"/>
      <c r="BU365" s="216"/>
      <c r="BV365" s="216"/>
      <c r="BW365" s="216"/>
      <c r="BX365" s="216"/>
      <c r="BY365" s="216"/>
      <c r="BZ365" s="239"/>
    </row>
    <row r="366" spans="2:78">
      <c r="B366" s="238"/>
      <c r="C366" s="216" t="s">
        <v>65</v>
      </c>
      <c r="D366" s="216"/>
      <c r="E366" s="216"/>
      <c r="F366" s="216"/>
      <c r="G366" s="216"/>
      <c r="H366" s="216"/>
      <c r="I366" s="216"/>
      <c r="J366" s="216"/>
      <c r="K366" s="216"/>
      <c r="L366" s="216"/>
      <c r="M366" s="216"/>
      <c r="N366" s="216"/>
      <c r="O366" s="216"/>
      <c r="P366" s="216"/>
      <c r="Q366" s="216"/>
      <c r="R366" s="216"/>
      <c r="S366" s="216"/>
      <c r="T366" s="216"/>
      <c r="U366" s="216"/>
      <c r="V366" s="216"/>
      <c r="W366" s="216"/>
      <c r="X366" s="216"/>
      <c r="Y366" s="216"/>
      <c r="Z366" s="216"/>
      <c r="AA366" s="216"/>
      <c r="AB366" s="216"/>
      <c r="AC366" s="216"/>
      <c r="AD366" s="216"/>
      <c r="AE366" s="216"/>
      <c r="AF366" s="216"/>
      <c r="AG366" s="216"/>
      <c r="AH366" s="216"/>
      <c r="AI366" s="216"/>
      <c r="AJ366" s="216"/>
      <c r="AK366" s="216"/>
      <c r="AL366" s="216"/>
      <c r="AM366" s="216"/>
      <c r="AN366" s="216"/>
      <c r="AO366" s="216"/>
      <c r="AP366" s="216"/>
      <c r="AQ366" s="216"/>
      <c r="AR366" s="216"/>
      <c r="AS366" s="216"/>
      <c r="AT366" s="216"/>
      <c r="AU366" s="216"/>
      <c r="AV366" s="216"/>
      <c r="AW366" s="216"/>
      <c r="AX366" s="216"/>
      <c r="AY366" s="216"/>
      <c r="AZ366" s="216"/>
      <c r="BA366" s="216"/>
      <c r="BB366" s="216"/>
      <c r="BC366" s="216"/>
      <c r="BD366" s="216"/>
      <c r="BE366" s="216"/>
      <c r="BF366" s="216"/>
      <c r="BG366" s="216"/>
      <c r="BH366" s="216"/>
      <c r="BI366" s="216"/>
      <c r="BJ366" s="216"/>
      <c r="BK366" s="216"/>
      <c r="BL366" s="216"/>
      <c r="BM366" s="216"/>
      <c r="BN366" s="216"/>
      <c r="BO366" s="216"/>
      <c r="BP366" s="216"/>
      <c r="BQ366" s="216"/>
      <c r="BR366" s="216"/>
      <c r="BS366" s="216"/>
      <c r="BT366" s="216"/>
      <c r="BU366" s="216"/>
      <c r="BV366" s="216"/>
      <c r="BW366" s="216"/>
      <c r="BX366" s="216"/>
      <c r="BY366" s="216"/>
      <c r="BZ366" s="239"/>
    </row>
    <row r="367" spans="2:78">
      <c r="B367" s="238"/>
      <c r="C367" s="216"/>
      <c r="D367" s="216"/>
      <c r="E367" s="216"/>
      <c r="F367" s="403"/>
      <c r="G367" s="403"/>
      <c r="H367" s="403"/>
      <c r="I367" s="216" t="s">
        <v>66</v>
      </c>
      <c r="J367" s="229"/>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c r="BT367" s="216"/>
      <c r="BU367" s="216"/>
      <c r="BV367" s="216"/>
      <c r="BW367" s="216"/>
      <c r="BX367" s="216"/>
      <c r="BY367" s="216"/>
      <c r="BZ367" s="239"/>
    </row>
    <row r="368" spans="2:78">
      <c r="B368" s="238"/>
      <c r="C368" s="216"/>
      <c r="D368" s="216"/>
      <c r="E368" s="216"/>
      <c r="F368" s="216"/>
      <c r="G368" s="216"/>
      <c r="H368" s="216"/>
      <c r="I368" s="216" t="s">
        <v>67</v>
      </c>
      <c r="J368" s="229"/>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c r="BT368" s="216"/>
      <c r="BU368" s="216"/>
      <c r="BV368" s="216"/>
      <c r="BW368" s="216"/>
      <c r="BX368" s="216"/>
      <c r="BY368" s="216"/>
      <c r="BZ368" s="239"/>
    </row>
    <row r="369" spans="2:78" ht="17.25" customHeight="1">
      <c r="B369" s="397"/>
      <c r="C369" s="344"/>
      <c r="D369" s="344"/>
      <c r="E369" s="344"/>
      <c r="F369" s="344"/>
      <c r="G369" s="344"/>
      <c r="H369" s="344"/>
      <c r="I369" s="344"/>
      <c r="J369" s="344"/>
      <c r="K369" s="344"/>
      <c r="L369" s="344"/>
      <c r="M369" s="344"/>
      <c r="N369" s="344"/>
      <c r="O369" s="344"/>
      <c r="P369" s="344"/>
      <c r="Q369" s="344"/>
      <c r="R369" s="344"/>
      <c r="S369" s="344"/>
      <c r="T369" s="344"/>
      <c r="U369" s="344"/>
      <c r="V369" s="344"/>
      <c r="W369" s="34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c r="AS369" s="344"/>
      <c r="AT369" s="344"/>
      <c r="AU369" s="344"/>
      <c r="AV369" s="344"/>
      <c r="AW369" s="344"/>
      <c r="AX369" s="344"/>
      <c r="AY369" s="344"/>
      <c r="AZ369" s="344"/>
      <c r="BA369" s="344"/>
      <c r="BB369" s="344"/>
      <c r="BC369" s="344"/>
      <c r="BD369" s="344"/>
      <c r="BE369" s="344"/>
      <c r="BF369" s="344"/>
      <c r="BG369" s="344"/>
      <c r="BH369" s="344"/>
      <c r="BI369" s="344"/>
      <c r="BJ369" s="344"/>
      <c r="BK369" s="344"/>
      <c r="BL369" s="344"/>
      <c r="BM369" s="344"/>
      <c r="BN369" s="344"/>
      <c r="BO369" s="344"/>
      <c r="BP369" s="344"/>
      <c r="BQ369" s="344"/>
      <c r="BR369" s="344"/>
      <c r="BS369" s="344"/>
      <c r="BT369" s="344"/>
      <c r="BU369" s="344"/>
      <c r="BV369" s="344"/>
      <c r="BW369" s="344"/>
      <c r="BX369" s="344"/>
      <c r="BY369" s="344"/>
      <c r="BZ369" s="239"/>
    </row>
    <row r="370" spans="2:78" ht="17.25" customHeight="1">
      <c r="B370" s="397"/>
      <c r="C370" s="344"/>
      <c r="D370" s="344"/>
      <c r="E370" s="344"/>
      <c r="F370" s="344"/>
      <c r="G370" s="344"/>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4"/>
      <c r="AY370" s="344"/>
      <c r="AZ370" s="344"/>
      <c r="BA370" s="344"/>
      <c r="BB370" s="344"/>
      <c r="BC370" s="344"/>
      <c r="BD370" s="344"/>
      <c r="BE370" s="344"/>
      <c r="BF370" s="344"/>
      <c r="BG370" s="344"/>
      <c r="BH370" s="344"/>
      <c r="BI370" s="344"/>
      <c r="BJ370" s="344"/>
      <c r="BK370" s="344"/>
      <c r="BL370" s="344"/>
      <c r="BM370" s="344"/>
      <c r="BN370" s="344"/>
      <c r="BO370" s="344"/>
      <c r="BP370" s="344"/>
      <c r="BQ370" s="344"/>
      <c r="BR370" s="344"/>
      <c r="BS370" s="344"/>
      <c r="BT370" s="344"/>
      <c r="BU370" s="344"/>
      <c r="BV370" s="344"/>
      <c r="BW370" s="344"/>
      <c r="BX370" s="344"/>
      <c r="BY370" s="344"/>
      <c r="BZ370" s="239"/>
    </row>
    <row r="371" spans="2:78" ht="17.25" customHeight="1">
      <c r="B371" s="397"/>
      <c r="C371" s="344"/>
      <c r="D371" s="344"/>
      <c r="E371" s="344"/>
      <c r="F371" s="344"/>
      <c r="G371" s="344"/>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344"/>
      <c r="AY371" s="344"/>
      <c r="AZ371" s="344"/>
      <c r="BA371" s="344"/>
      <c r="BB371" s="344"/>
      <c r="BC371" s="344"/>
      <c r="BD371" s="344"/>
      <c r="BE371" s="344"/>
      <c r="BF371" s="344"/>
      <c r="BG371" s="344"/>
      <c r="BH371" s="344"/>
      <c r="BI371" s="344"/>
      <c r="BJ371" s="344"/>
      <c r="BK371" s="344"/>
      <c r="BL371" s="344"/>
      <c r="BM371" s="344"/>
      <c r="BN371" s="344"/>
      <c r="BO371" s="344"/>
      <c r="BP371" s="344"/>
      <c r="BQ371" s="344"/>
      <c r="BR371" s="344"/>
      <c r="BS371" s="344"/>
      <c r="BT371" s="344"/>
      <c r="BU371" s="344"/>
      <c r="BV371" s="344"/>
      <c r="BW371" s="344"/>
      <c r="BX371" s="344"/>
      <c r="BY371" s="344"/>
      <c r="BZ371" s="239"/>
    </row>
    <row r="372" spans="2:78" ht="17.25" customHeight="1">
      <c r="B372" s="397"/>
      <c r="C372" s="344"/>
      <c r="D372" s="344"/>
      <c r="E372" s="344"/>
      <c r="F372" s="344"/>
      <c r="G372" s="344"/>
      <c r="H372" s="344"/>
      <c r="I372" s="344"/>
      <c r="J372" s="344"/>
      <c r="K372" s="344"/>
      <c r="L372" s="344"/>
      <c r="M372" s="344"/>
      <c r="N372" s="344"/>
      <c r="O372" s="344"/>
      <c r="P372" s="344"/>
      <c r="Q372" s="344"/>
      <c r="R372" s="344"/>
      <c r="S372" s="344"/>
      <c r="T372" s="344"/>
      <c r="U372" s="344"/>
      <c r="V372" s="344"/>
      <c r="W372" s="344"/>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c r="AS372" s="344"/>
      <c r="AT372" s="344"/>
      <c r="AU372" s="344"/>
      <c r="AV372" s="344"/>
      <c r="AW372" s="344"/>
      <c r="AX372" s="344"/>
      <c r="AY372" s="344"/>
      <c r="AZ372" s="344"/>
      <c r="BA372" s="344"/>
      <c r="BB372" s="344"/>
      <c r="BC372" s="344"/>
      <c r="BD372" s="344"/>
      <c r="BE372" s="344"/>
      <c r="BF372" s="344"/>
      <c r="BG372" s="344"/>
      <c r="BH372" s="344"/>
      <c r="BI372" s="344"/>
      <c r="BJ372" s="344"/>
      <c r="BK372" s="344"/>
      <c r="BL372" s="344"/>
      <c r="BM372" s="344"/>
      <c r="BN372" s="344"/>
      <c r="BO372" s="344"/>
      <c r="BP372" s="344"/>
      <c r="BQ372" s="344"/>
      <c r="BR372" s="344"/>
      <c r="BS372" s="344"/>
      <c r="BT372" s="344"/>
      <c r="BU372" s="344"/>
      <c r="BV372" s="344"/>
      <c r="BW372" s="344"/>
      <c r="BX372" s="344"/>
      <c r="BY372" s="344"/>
      <c r="BZ372" s="239"/>
    </row>
    <row r="373" spans="2:78" ht="17.25" customHeight="1">
      <c r="B373" s="343"/>
      <c r="C373" s="344"/>
      <c r="D373" s="344"/>
      <c r="E373" s="344"/>
      <c r="F373" s="344"/>
      <c r="G373" s="344"/>
      <c r="H373" s="344"/>
      <c r="I373" s="344"/>
      <c r="J373" s="344"/>
      <c r="K373" s="344"/>
      <c r="L373" s="344"/>
      <c r="M373" s="344"/>
      <c r="N373" s="344"/>
      <c r="O373" s="344"/>
      <c r="P373" s="344"/>
      <c r="Q373" s="344"/>
      <c r="R373" s="344"/>
      <c r="S373" s="344"/>
      <c r="T373" s="344"/>
      <c r="U373" s="344"/>
      <c r="V373" s="344"/>
      <c r="W373" s="344"/>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c r="AS373" s="344"/>
      <c r="AT373" s="344"/>
      <c r="AU373" s="344"/>
      <c r="AV373" s="344"/>
      <c r="AW373" s="344"/>
      <c r="AX373" s="344"/>
      <c r="AY373" s="344"/>
      <c r="AZ373" s="344"/>
      <c r="BA373" s="344"/>
      <c r="BB373" s="344"/>
      <c r="BC373" s="344"/>
      <c r="BD373" s="344"/>
      <c r="BE373" s="344"/>
      <c r="BF373" s="344"/>
      <c r="BG373" s="344"/>
      <c r="BH373" s="344"/>
      <c r="BI373" s="344"/>
      <c r="BJ373" s="344"/>
      <c r="BK373" s="344"/>
      <c r="BL373" s="344"/>
      <c r="BM373" s="344"/>
      <c r="BN373" s="344"/>
      <c r="BO373" s="344"/>
      <c r="BP373" s="344"/>
      <c r="BQ373" s="344"/>
      <c r="BR373" s="344"/>
      <c r="BS373" s="344"/>
      <c r="BT373" s="344"/>
      <c r="BU373" s="344"/>
      <c r="BV373" s="344"/>
      <c r="BW373" s="344"/>
      <c r="BX373" s="344"/>
      <c r="BY373" s="344"/>
      <c r="BZ373" s="239"/>
    </row>
    <row r="374" spans="2:78" ht="17.25" customHeight="1" thickBot="1">
      <c r="B374" s="398"/>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c r="AG374" s="399"/>
      <c r="AH374" s="399"/>
      <c r="AI374" s="399"/>
      <c r="AJ374" s="399"/>
      <c r="AK374" s="399"/>
      <c r="AL374" s="399"/>
      <c r="AM374" s="399"/>
      <c r="AN374" s="399"/>
      <c r="AO374" s="399"/>
      <c r="AP374" s="399"/>
      <c r="AQ374" s="399"/>
      <c r="AR374" s="399"/>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257"/>
    </row>
    <row r="375" spans="2:78" ht="19.5" thickBot="1">
      <c r="B375" s="240"/>
      <c r="C375" s="241" t="s">
        <v>39</v>
      </c>
      <c r="D375" s="241"/>
      <c r="E375" s="241"/>
      <c r="F375" s="241"/>
      <c r="G375" s="241"/>
      <c r="H375" s="241"/>
      <c r="I375" s="241"/>
      <c r="J375" s="241"/>
      <c r="K375" s="241"/>
      <c r="L375" s="241"/>
      <c r="M375" s="241"/>
      <c r="N375" s="241"/>
      <c r="O375" s="241"/>
      <c r="P375" s="241"/>
      <c r="Q375" s="241"/>
      <c r="R375" s="241"/>
      <c r="S375" s="241"/>
      <c r="T375" s="241"/>
      <c r="U375" s="241"/>
      <c r="V375" s="241"/>
      <c r="W375" s="241"/>
      <c r="X375" s="241"/>
      <c r="Y375" s="241"/>
      <c r="Z375" s="241"/>
      <c r="AA375" s="241"/>
      <c r="AB375" s="241"/>
      <c r="AC375" s="241"/>
      <c r="AD375" s="241"/>
      <c r="AE375" s="241"/>
      <c r="AF375" s="241"/>
      <c r="AG375" s="241"/>
      <c r="AH375" s="241"/>
      <c r="AI375" s="241"/>
      <c r="AJ375" s="241"/>
      <c r="AK375" s="241"/>
      <c r="AL375" s="241"/>
      <c r="AM375" s="241"/>
      <c r="AN375" s="241"/>
      <c r="AO375" s="241"/>
      <c r="AP375" s="241"/>
      <c r="AQ375" s="241"/>
      <c r="AR375" s="241"/>
      <c r="AS375" s="241"/>
      <c r="AT375" s="241"/>
      <c r="AU375" s="241"/>
      <c r="AV375" s="241"/>
      <c r="AW375" s="241"/>
      <c r="AX375" s="241"/>
      <c r="AY375" s="241"/>
      <c r="AZ375" s="241"/>
      <c r="BA375" s="241"/>
      <c r="BB375" s="241"/>
      <c r="BC375" s="241"/>
      <c r="BD375" s="241"/>
      <c r="BE375" s="241"/>
      <c r="BF375" s="241"/>
      <c r="BG375" s="241"/>
      <c r="BH375" s="241"/>
      <c r="BI375" s="241"/>
      <c r="BJ375" s="241"/>
      <c r="BK375" s="241"/>
      <c r="BL375" s="241"/>
      <c r="BM375" s="241"/>
      <c r="BN375" s="241"/>
      <c r="BO375" s="241"/>
      <c r="BP375" s="241"/>
      <c r="BQ375" s="241"/>
      <c r="BR375" s="241"/>
      <c r="BS375" s="241"/>
      <c r="BT375" s="241"/>
      <c r="BU375" s="241"/>
      <c r="BV375" s="241"/>
      <c r="BW375" s="241"/>
      <c r="BX375" s="241"/>
      <c r="BY375" s="241"/>
      <c r="BZ375" s="242"/>
    </row>
    <row r="376" spans="2:78" ht="17.25" customHeight="1">
      <c r="B376" s="340"/>
      <c r="C376" s="341"/>
      <c r="D376" s="341"/>
      <c r="E376" s="341"/>
      <c r="F376" s="341"/>
      <c r="G376" s="341"/>
      <c r="H376" s="341"/>
      <c r="I376" s="341"/>
      <c r="J376" s="341"/>
      <c r="K376" s="341"/>
      <c r="L376" s="341"/>
      <c r="M376" s="341"/>
      <c r="N376" s="341"/>
      <c r="O376" s="341"/>
      <c r="P376" s="341"/>
      <c r="Q376" s="341"/>
      <c r="R376" s="341"/>
      <c r="S376" s="341"/>
      <c r="T376" s="341"/>
      <c r="U376" s="341"/>
      <c r="V376" s="341"/>
      <c r="W376" s="341"/>
      <c r="X376" s="341"/>
      <c r="Y376" s="341"/>
      <c r="Z376" s="341"/>
      <c r="AA376" s="341"/>
      <c r="AB376" s="341"/>
      <c r="AC376" s="341"/>
      <c r="AD376" s="341"/>
      <c r="AE376" s="341"/>
      <c r="AF376" s="341"/>
      <c r="AG376" s="341"/>
      <c r="AH376" s="341"/>
      <c r="AI376" s="341"/>
      <c r="AJ376" s="341"/>
      <c r="AK376" s="341"/>
      <c r="AL376" s="341"/>
      <c r="AM376" s="341"/>
      <c r="AN376" s="341"/>
      <c r="AO376" s="341"/>
      <c r="AP376" s="341"/>
      <c r="AQ376" s="341"/>
      <c r="AR376" s="341"/>
      <c r="AS376" s="341"/>
      <c r="AT376" s="341"/>
      <c r="AU376" s="341"/>
      <c r="AV376" s="341"/>
      <c r="AW376" s="341"/>
      <c r="AX376" s="341"/>
      <c r="AY376" s="341"/>
      <c r="AZ376" s="341"/>
      <c r="BA376" s="341"/>
      <c r="BB376" s="341"/>
      <c r="BC376" s="341"/>
      <c r="BD376" s="341"/>
      <c r="BE376" s="341"/>
      <c r="BF376" s="341"/>
      <c r="BG376" s="341"/>
      <c r="BH376" s="341"/>
      <c r="BI376" s="341"/>
      <c r="BJ376" s="341"/>
      <c r="BK376" s="341"/>
      <c r="BL376" s="341"/>
      <c r="BM376" s="341"/>
      <c r="BN376" s="341"/>
      <c r="BO376" s="341"/>
      <c r="BP376" s="341"/>
      <c r="BQ376" s="341"/>
      <c r="BR376" s="341"/>
      <c r="BS376" s="341"/>
      <c r="BT376" s="341"/>
      <c r="BU376" s="341"/>
      <c r="BV376" s="341"/>
      <c r="BW376" s="341"/>
      <c r="BX376" s="341"/>
      <c r="BY376" s="341"/>
      <c r="BZ376" s="342"/>
    </row>
    <row r="377" spans="2:78" ht="17.25" customHeight="1">
      <c r="B377" s="343"/>
      <c r="C377" s="344"/>
      <c r="D377" s="344"/>
      <c r="E377" s="344"/>
      <c r="F377" s="344"/>
      <c r="G377" s="344"/>
      <c r="H377" s="344"/>
      <c r="I377" s="344"/>
      <c r="J377" s="344"/>
      <c r="K377" s="344"/>
      <c r="L377" s="344"/>
      <c r="M377" s="344"/>
      <c r="N377" s="344"/>
      <c r="O377" s="344"/>
      <c r="P377" s="344"/>
      <c r="Q377" s="344"/>
      <c r="R377" s="344"/>
      <c r="S377" s="344"/>
      <c r="T377" s="344"/>
      <c r="U377" s="344"/>
      <c r="V377" s="344"/>
      <c r="W377" s="34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c r="AS377" s="344"/>
      <c r="AT377" s="344"/>
      <c r="AU377" s="344"/>
      <c r="AV377" s="344"/>
      <c r="AW377" s="344"/>
      <c r="AX377" s="344"/>
      <c r="AY377" s="344"/>
      <c r="AZ377" s="344"/>
      <c r="BA377" s="344"/>
      <c r="BB377" s="344"/>
      <c r="BC377" s="344"/>
      <c r="BD377" s="344"/>
      <c r="BE377" s="344"/>
      <c r="BF377" s="344"/>
      <c r="BG377" s="344"/>
      <c r="BH377" s="344"/>
      <c r="BI377" s="344"/>
      <c r="BJ377" s="344"/>
      <c r="BK377" s="344"/>
      <c r="BL377" s="344"/>
      <c r="BM377" s="344"/>
      <c r="BN377" s="344"/>
      <c r="BO377" s="344"/>
      <c r="BP377" s="344"/>
      <c r="BQ377" s="344"/>
      <c r="BR377" s="344"/>
      <c r="BS377" s="344"/>
      <c r="BT377" s="344"/>
      <c r="BU377" s="344"/>
      <c r="BV377" s="344"/>
      <c r="BW377" s="344"/>
      <c r="BX377" s="344"/>
      <c r="BY377" s="344"/>
      <c r="BZ377" s="345"/>
    </row>
    <row r="378" spans="2:78" ht="17.25" customHeight="1">
      <c r="B378" s="343"/>
      <c r="C378" s="344"/>
      <c r="D378" s="344"/>
      <c r="E378" s="344"/>
      <c r="F378" s="344"/>
      <c r="G378" s="344"/>
      <c r="H378" s="344"/>
      <c r="I378" s="344"/>
      <c r="J378" s="344"/>
      <c r="K378" s="344"/>
      <c r="L378" s="344"/>
      <c r="M378" s="344"/>
      <c r="N378" s="344"/>
      <c r="O378" s="344"/>
      <c r="P378" s="344"/>
      <c r="Q378" s="344"/>
      <c r="R378" s="344"/>
      <c r="S378" s="344"/>
      <c r="T378" s="344"/>
      <c r="U378" s="344"/>
      <c r="V378" s="344"/>
      <c r="W378" s="34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c r="AS378" s="344"/>
      <c r="AT378" s="344"/>
      <c r="AU378" s="344"/>
      <c r="AV378" s="344"/>
      <c r="AW378" s="344"/>
      <c r="AX378" s="344"/>
      <c r="AY378" s="344"/>
      <c r="AZ378" s="344"/>
      <c r="BA378" s="344"/>
      <c r="BB378" s="344"/>
      <c r="BC378" s="344"/>
      <c r="BD378" s="344"/>
      <c r="BE378" s="344"/>
      <c r="BF378" s="344"/>
      <c r="BG378" s="344"/>
      <c r="BH378" s="344"/>
      <c r="BI378" s="344"/>
      <c r="BJ378" s="344"/>
      <c r="BK378" s="344"/>
      <c r="BL378" s="344"/>
      <c r="BM378" s="344"/>
      <c r="BN378" s="344"/>
      <c r="BO378" s="344"/>
      <c r="BP378" s="344"/>
      <c r="BQ378" s="344"/>
      <c r="BR378" s="344"/>
      <c r="BS378" s="344"/>
      <c r="BT378" s="344"/>
      <c r="BU378" s="344"/>
      <c r="BV378" s="344"/>
      <c r="BW378" s="344"/>
      <c r="BX378" s="344"/>
      <c r="BY378" s="344"/>
      <c r="BZ378" s="345"/>
    </row>
    <row r="379" spans="2:78" ht="17.25" customHeight="1">
      <c r="B379" s="343"/>
      <c r="C379" s="344"/>
      <c r="D379" s="344"/>
      <c r="E379" s="344"/>
      <c r="F379" s="344"/>
      <c r="G379" s="344"/>
      <c r="H379" s="344"/>
      <c r="I379" s="344"/>
      <c r="J379" s="344"/>
      <c r="K379" s="344"/>
      <c r="L379" s="344"/>
      <c r="M379" s="344"/>
      <c r="N379" s="344"/>
      <c r="O379" s="344"/>
      <c r="P379" s="344"/>
      <c r="Q379" s="344"/>
      <c r="R379" s="344"/>
      <c r="S379" s="344"/>
      <c r="T379" s="344"/>
      <c r="U379" s="344"/>
      <c r="V379" s="344"/>
      <c r="W379" s="34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c r="AS379" s="344"/>
      <c r="AT379" s="344"/>
      <c r="AU379" s="344"/>
      <c r="AV379" s="344"/>
      <c r="AW379" s="344"/>
      <c r="AX379" s="344"/>
      <c r="AY379" s="344"/>
      <c r="AZ379" s="344"/>
      <c r="BA379" s="344"/>
      <c r="BB379" s="344"/>
      <c r="BC379" s="344"/>
      <c r="BD379" s="344"/>
      <c r="BE379" s="344"/>
      <c r="BF379" s="344"/>
      <c r="BG379" s="344"/>
      <c r="BH379" s="344"/>
      <c r="BI379" s="344"/>
      <c r="BJ379" s="344"/>
      <c r="BK379" s="344"/>
      <c r="BL379" s="344"/>
      <c r="BM379" s="344"/>
      <c r="BN379" s="344"/>
      <c r="BO379" s="344"/>
      <c r="BP379" s="344"/>
      <c r="BQ379" s="344"/>
      <c r="BR379" s="344"/>
      <c r="BS379" s="344"/>
      <c r="BT379" s="344"/>
      <c r="BU379" s="344"/>
      <c r="BV379" s="344"/>
      <c r="BW379" s="344"/>
      <c r="BX379" s="344"/>
      <c r="BY379" s="344"/>
      <c r="BZ379" s="345"/>
    </row>
    <row r="380" spans="2:78" ht="17.25" customHeight="1">
      <c r="B380" s="343"/>
      <c r="C380" s="344"/>
      <c r="D380" s="344"/>
      <c r="E380" s="344"/>
      <c r="F380" s="344"/>
      <c r="G380" s="344"/>
      <c r="H380" s="344"/>
      <c r="I380" s="344"/>
      <c r="J380" s="344"/>
      <c r="K380" s="344"/>
      <c r="L380" s="344"/>
      <c r="M380" s="344"/>
      <c r="N380" s="344"/>
      <c r="O380" s="344"/>
      <c r="P380" s="344"/>
      <c r="Q380" s="344"/>
      <c r="R380" s="344"/>
      <c r="S380" s="344"/>
      <c r="T380" s="344"/>
      <c r="U380" s="344"/>
      <c r="V380" s="344"/>
      <c r="W380" s="344"/>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c r="AS380" s="344"/>
      <c r="AT380" s="344"/>
      <c r="AU380" s="344"/>
      <c r="AV380" s="344"/>
      <c r="AW380" s="344"/>
      <c r="AX380" s="344"/>
      <c r="AY380" s="344"/>
      <c r="AZ380" s="344"/>
      <c r="BA380" s="344"/>
      <c r="BB380" s="344"/>
      <c r="BC380" s="344"/>
      <c r="BD380" s="344"/>
      <c r="BE380" s="344"/>
      <c r="BF380" s="344"/>
      <c r="BG380" s="344"/>
      <c r="BH380" s="344"/>
      <c r="BI380" s="344"/>
      <c r="BJ380" s="344"/>
      <c r="BK380" s="344"/>
      <c r="BL380" s="344"/>
      <c r="BM380" s="344"/>
      <c r="BN380" s="344"/>
      <c r="BO380" s="344"/>
      <c r="BP380" s="344"/>
      <c r="BQ380" s="344"/>
      <c r="BR380" s="344"/>
      <c r="BS380" s="344"/>
      <c r="BT380" s="344"/>
      <c r="BU380" s="344"/>
      <c r="BV380" s="344"/>
      <c r="BW380" s="344"/>
      <c r="BX380" s="344"/>
      <c r="BY380" s="344"/>
      <c r="BZ380" s="345"/>
    </row>
    <row r="381" spans="2:78" ht="17.25" customHeight="1">
      <c r="B381" s="343"/>
      <c r="C381" s="344"/>
      <c r="D381" s="344"/>
      <c r="E381" s="344"/>
      <c r="F381" s="344"/>
      <c r="G381" s="344"/>
      <c r="H381" s="344"/>
      <c r="I381" s="344"/>
      <c r="J381" s="344"/>
      <c r="K381" s="344"/>
      <c r="L381" s="344"/>
      <c r="M381" s="344"/>
      <c r="N381" s="344"/>
      <c r="O381" s="344"/>
      <c r="P381" s="344"/>
      <c r="Q381" s="344"/>
      <c r="R381" s="344"/>
      <c r="S381" s="344"/>
      <c r="T381" s="344"/>
      <c r="U381" s="344"/>
      <c r="V381" s="344"/>
      <c r="W381" s="344"/>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c r="AS381" s="344"/>
      <c r="AT381" s="344"/>
      <c r="AU381" s="344"/>
      <c r="AV381" s="344"/>
      <c r="AW381" s="344"/>
      <c r="AX381" s="344"/>
      <c r="AY381" s="344"/>
      <c r="AZ381" s="344"/>
      <c r="BA381" s="344"/>
      <c r="BB381" s="344"/>
      <c r="BC381" s="344"/>
      <c r="BD381" s="344"/>
      <c r="BE381" s="344"/>
      <c r="BF381" s="344"/>
      <c r="BG381" s="344"/>
      <c r="BH381" s="344"/>
      <c r="BI381" s="344"/>
      <c r="BJ381" s="344"/>
      <c r="BK381" s="344"/>
      <c r="BL381" s="344"/>
      <c r="BM381" s="344"/>
      <c r="BN381" s="344"/>
      <c r="BO381" s="344"/>
      <c r="BP381" s="344"/>
      <c r="BQ381" s="344"/>
      <c r="BR381" s="344"/>
      <c r="BS381" s="344"/>
      <c r="BT381" s="344"/>
      <c r="BU381" s="344"/>
      <c r="BV381" s="344"/>
      <c r="BW381" s="344"/>
      <c r="BX381" s="344"/>
      <c r="BY381" s="344"/>
      <c r="BZ381" s="345"/>
    </row>
    <row r="382" spans="2:78" ht="17.25" customHeight="1">
      <c r="B382" s="343"/>
      <c r="C382" s="344"/>
      <c r="D382" s="344"/>
      <c r="E382" s="344"/>
      <c r="F382" s="344"/>
      <c r="G382" s="344"/>
      <c r="H382" s="344"/>
      <c r="I382" s="344"/>
      <c r="J382" s="344"/>
      <c r="K382" s="344"/>
      <c r="L382" s="344"/>
      <c r="M382" s="344"/>
      <c r="N382" s="344"/>
      <c r="O382" s="344"/>
      <c r="P382" s="344"/>
      <c r="Q382" s="344"/>
      <c r="R382" s="344"/>
      <c r="S382" s="344"/>
      <c r="T382" s="344"/>
      <c r="U382" s="344"/>
      <c r="V382" s="344"/>
      <c r="W382" s="34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c r="AS382" s="344"/>
      <c r="AT382" s="344"/>
      <c r="AU382" s="344"/>
      <c r="AV382" s="344"/>
      <c r="AW382" s="344"/>
      <c r="AX382" s="344"/>
      <c r="AY382" s="344"/>
      <c r="AZ382" s="344"/>
      <c r="BA382" s="344"/>
      <c r="BB382" s="344"/>
      <c r="BC382" s="344"/>
      <c r="BD382" s="344"/>
      <c r="BE382" s="344"/>
      <c r="BF382" s="344"/>
      <c r="BG382" s="344"/>
      <c r="BH382" s="344"/>
      <c r="BI382" s="344"/>
      <c r="BJ382" s="344"/>
      <c r="BK382" s="344"/>
      <c r="BL382" s="344"/>
      <c r="BM382" s="344"/>
      <c r="BN382" s="344"/>
      <c r="BO382" s="344"/>
      <c r="BP382" s="344"/>
      <c r="BQ382" s="344"/>
      <c r="BR382" s="344"/>
      <c r="BS382" s="344"/>
      <c r="BT382" s="344"/>
      <c r="BU382" s="344"/>
      <c r="BV382" s="344"/>
      <c r="BW382" s="344"/>
      <c r="BX382" s="344"/>
      <c r="BY382" s="344"/>
      <c r="BZ382" s="345"/>
    </row>
    <row r="383" spans="2:78" ht="17.25" customHeight="1">
      <c r="B383" s="343"/>
      <c r="C383" s="344"/>
      <c r="D383" s="344"/>
      <c r="E383" s="344"/>
      <c r="F383" s="344"/>
      <c r="G383" s="344"/>
      <c r="H383" s="344"/>
      <c r="I383" s="344"/>
      <c r="J383" s="344"/>
      <c r="K383" s="344"/>
      <c r="L383" s="344"/>
      <c r="M383" s="344"/>
      <c r="N383" s="344"/>
      <c r="O383" s="344"/>
      <c r="P383" s="344"/>
      <c r="Q383" s="344"/>
      <c r="R383" s="344"/>
      <c r="S383" s="344"/>
      <c r="T383" s="344"/>
      <c r="U383" s="344"/>
      <c r="V383" s="344"/>
      <c r="W383" s="344"/>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c r="AS383" s="344"/>
      <c r="AT383" s="344"/>
      <c r="AU383" s="344"/>
      <c r="AV383" s="344"/>
      <c r="AW383" s="344"/>
      <c r="AX383" s="344"/>
      <c r="AY383" s="344"/>
      <c r="AZ383" s="344"/>
      <c r="BA383" s="344"/>
      <c r="BB383" s="344"/>
      <c r="BC383" s="344"/>
      <c r="BD383" s="344"/>
      <c r="BE383" s="344"/>
      <c r="BF383" s="344"/>
      <c r="BG383" s="344"/>
      <c r="BH383" s="344"/>
      <c r="BI383" s="344"/>
      <c r="BJ383" s="344"/>
      <c r="BK383" s="344"/>
      <c r="BL383" s="344"/>
      <c r="BM383" s="344"/>
      <c r="BN383" s="344"/>
      <c r="BO383" s="344"/>
      <c r="BP383" s="344"/>
      <c r="BQ383" s="344"/>
      <c r="BR383" s="344"/>
      <c r="BS383" s="344"/>
      <c r="BT383" s="344"/>
      <c r="BU383" s="344"/>
      <c r="BV383" s="344"/>
      <c r="BW383" s="344"/>
      <c r="BX383" s="344"/>
      <c r="BY383" s="344"/>
      <c r="BZ383" s="345"/>
    </row>
    <row r="384" spans="2:78" ht="17.25" customHeight="1">
      <c r="B384" s="343"/>
      <c r="C384" s="344"/>
      <c r="D384" s="344"/>
      <c r="E384" s="344"/>
      <c r="F384" s="344"/>
      <c r="G384" s="344"/>
      <c r="H384" s="344"/>
      <c r="I384" s="344"/>
      <c r="J384" s="344"/>
      <c r="K384" s="344"/>
      <c r="L384" s="344"/>
      <c r="M384" s="344"/>
      <c r="N384" s="344"/>
      <c r="O384" s="344"/>
      <c r="P384" s="344"/>
      <c r="Q384" s="344"/>
      <c r="R384" s="344"/>
      <c r="S384" s="344"/>
      <c r="T384" s="344"/>
      <c r="U384" s="344"/>
      <c r="V384" s="344"/>
      <c r="W384" s="344"/>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c r="AS384" s="344"/>
      <c r="AT384" s="344"/>
      <c r="AU384" s="344"/>
      <c r="AV384" s="344"/>
      <c r="AW384" s="344"/>
      <c r="AX384" s="344"/>
      <c r="AY384" s="344"/>
      <c r="AZ384" s="344"/>
      <c r="BA384" s="344"/>
      <c r="BB384" s="344"/>
      <c r="BC384" s="344"/>
      <c r="BD384" s="344"/>
      <c r="BE384" s="344"/>
      <c r="BF384" s="344"/>
      <c r="BG384" s="344"/>
      <c r="BH384" s="344"/>
      <c r="BI384" s="344"/>
      <c r="BJ384" s="344"/>
      <c r="BK384" s="344"/>
      <c r="BL384" s="344"/>
      <c r="BM384" s="344"/>
      <c r="BN384" s="344"/>
      <c r="BO384" s="344"/>
      <c r="BP384" s="344"/>
      <c r="BQ384" s="344"/>
      <c r="BR384" s="344"/>
      <c r="BS384" s="344"/>
      <c r="BT384" s="344"/>
      <c r="BU384" s="344"/>
      <c r="BV384" s="344"/>
      <c r="BW384" s="344"/>
      <c r="BX384" s="344"/>
      <c r="BY384" s="344"/>
      <c r="BZ384" s="345"/>
    </row>
    <row r="385" spans="2:78" ht="17.25" customHeight="1">
      <c r="B385" s="343"/>
      <c r="C385" s="344"/>
      <c r="D385" s="344"/>
      <c r="E385" s="344"/>
      <c r="F385" s="344"/>
      <c r="G385" s="344"/>
      <c r="H385" s="344"/>
      <c r="I385" s="344"/>
      <c r="J385" s="344"/>
      <c r="K385" s="344"/>
      <c r="L385" s="344"/>
      <c r="M385" s="344"/>
      <c r="N385" s="344"/>
      <c r="O385" s="344"/>
      <c r="P385" s="344"/>
      <c r="Q385" s="344"/>
      <c r="R385" s="344"/>
      <c r="S385" s="344"/>
      <c r="T385" s="344"/>
      <c r="U385" s="344"/>
      <c r="V385" s="344"/>
      <c r="W385" s="344"/>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c r="AS385" s="344"/>
      <c r="AT385" s="344"/>
      <c r="AU385" s="344"/>
      <c r="AV385" s="344"/>
      <c r="AW385" s="344"/>
      <c r="AX385" s="344"/>
      <c r="AY385" s="344"/>
      <c r="AZ385" s="344"/>
      <c r="BA385" s="344"/>
      <c r="BB385" s="344"/>
      <c r="BC385" s="344"/>
      <c r="BD385" s="344"/>
      <c r="BE385" s="344"/>
      <c r="BF385" s="344"/>
      <c r="BG385" s="344"/>
      <c r="BH385" s="344"/>
      <c r="BI385" s="344"/>
      <c r="BJ385" s="344"/>
      <c r="BK385" s="344"/>
      <c r="BL385" s="344"/>
      <c r="BM385" s="344"/>
      <c r="BN385" s="344"/>
      <c r="BO385" s="344"/>
      <c r="BP385" s="344"/>
      <c r="BQ385" s="344"/>
      <c r="BR385" s="344"/>
      <c r="BS385" s="344"/>
      <c r="BT385" s="344"/>
      <c r="BU385" s="344"/>
      <c r="BV385" s="344"/>
      <c r="BW385" s="344"/>
      <c r="BX385" s="344"/>
      <c r="BY385" s="344"/>
      <c r="BZ385" s="345"/>
    </row>
    <row r="386" spans="2:78" ht="17.25" customHeight="1">
      <c r="B386" s="343"/>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c r="AS386" s="344"/>
      <c r="AT386" s="344"/>
      <c r="AU386" s="344"/>
      <c r="AV386" s="344"/>
      <c r="AW386" s="344"/>
      <c r="AX386" s="344"/>
      <c r="AY386" s="344"/>
      <c r="AZ386" s="344"/>
      <c r="BA386" s="344"/>
      <c r="BB386" s="344"/>
      <c r="BC386" s="344"/>
      <c r="BD386" s="344"/>
      <c r="BE386" s="344"/>
      <c r="BF386" s="344"/>
      <c r="BG386" s="344"/>
      <c r="BH386" s="344"/>
      <c r="BI386" s="344"/>
      <c r="BJ386" s="344"/>
      <c r="BK386" s="344"/>
      <c r="BL386" s="344"/>
      <c r="BM386" s="344"/>
      <c r="BN386" s="344"/>
      <c r="BO386" s="344"/>
      <c r="BP386" s="344"/>
      <c r="BQ386" s="344"/>
      <c r="BR386" s="344"/>
      <c r="BS386" s="344"/>
      <c r="BT386" s="344"/>
      <c r="BU386" s="344"/>
      <c r="BV386" s="344"/>
      <c r="BW386" s="344"/>
      <c r="BX386" s="344"/>
      <c r="BY386" s="344"/>
      <c r="BZ386" s="345"/>
    </row>
    <row r="387" spans="2:78" ht="17.25" customHeight="1">
      <c r="B387" s="343"/>
      <c r="C387" s="344"/>
      <c r="D387" s="344"/>
      <c r="E387" s="344"/>
      <c r="F387" s="344"/>
      <c r="G387" s="344"/>
      <c r="H387" s="344"/>
      <c r="I387" s="344"/>
      <c r="J387" s="344"/>
      <c r="K387" s="344"/>
      <c r="L387" s="344"/>
      <c r="M387" s="344"/>
      <c r="N387" s="344"/>
      <c r="O387" s="344"/>
      <c r="P387" s="344"/>
      <c r="Q387" s="344"/>
      <c r="R387" s="344"/>
      <c r="S387" s="344"/>
      <c r="T387" s="344"/>
      <c r="U387" s="344"/>
      <c r="V387" s="344"/>
      <c r="W387" s="344"/>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c r="AS387" s="344"/>
      <c r="AT387" s="344"/>
      <c r="AU387" s="344"/>
      <c r="AV387" s="344"/>
      <c r="AW387" s="344"/>
      <c r="AX387" s="344"/>
      <c r="AY387" s="344"/>
      <c r="AZ387" s="344"/>
      <c r="BA387" s="344"/>
      <c r="BB387" s="344"/>
      <c r="BC387" s="344"/>
      <c r="BD387" s="344"/>
      <c r="BE387" s="344"/>
      <c r="BF387" s="344"/>
      <c r="BG387" s="344"/>
      <c r="BH387" s="344"/>
      <c r="BI387" s="344"/>
      <c r="BJ387" s="344"/>
      <c r="BK387" s="344"/>
      <c r="BL387" s="344"/>
      <c r="BM387" s="344"/>
      <c r="BN387" s="344"/>
      <c r="BO387" s="344"/>
      <c r="BP387" s="344"/>
      <c r="BQ387" s="344"/>
      <c r="BR387" s="344"/>
      <c r="BS387" s="344"/>
      <c r="BT387" s="344"/>
      <c r="BU387" s="344"/>
      <c r="BV387" s="344"/>
      <c r="BW387" s="344"/>
      <c r="BX387" s="344"/>
      <c r="BY387" s="344"/>
      <c r="BZ387" s="345"/>
    </row>
    <row r="388" spans="2:78" ht="17.25" customHeight="1">
      <c r="B388" s="343"/>
      <c r="C388" s="344"/>
      <c r="D388" s="344"/>
      <c r="E388" s="344"/>
      <c r="F388" s="344"/>
      <c r="G388" s="344"/>
      <c r="H388" s="344"/>
      <c r="I388" s="344"/>
      <c r="J388" s="344"/>
      <c r="K388" s="344"/>
      <c r="L388" s="344"/>
      <c r="M388" s="344"/>
      <c r="N388" s="344"/>
      <c r="O388" s="344"/>
      <c r="P388" s="344"/>
      <c r="Q388" s="344"/>
      <c r="R388" s="344"/>
      <c r="S388" s="344"/>
      <c r="T388" s="344"/>
      <c r="U388" s="344"/>
      <c r="V388" s="344"/>
      <c r="W388" s="344"/>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c r="AS388" s="344"/>
      <c r="AT388" s="344"/>
      <c r="AU388" s="344"/>
      <c r="AV388" s="344"/>
      <c r="AW388" s="344"/>
      <c r="AX388" s="344"/>
      <c r="AY388" s="344"/>
      <c r="AZ388" s="344"/>
      <c r="BA388" s="344"/>
      <c r="BB388" s="344"/>
      <c r="BC388" s="344"/>
      <c r="BD388" s="344"/>
      <c r="BE388" s="344"/>
      <c r="BF388" s="344"/>
      <c r="BG388" s="344"/>
      <c r="BH388" s="344"/>
      <c r="BI388" s="344"/>
      <c r="BJ388" s="344"/>
      <c r="BK388" s="344"/>
      <c r="BL388" s="344"/>
      <c r="BM388" s="344"/>
      <c r="BN388" s="344"/>
      <c r="BO388" s="344"/>
      <c r="BP388" s="344"/>
      <c r="BQ388" s="344"/>
      <c r="BR388" s="344"/>
      <c r="BS388" s="344"/>
      <c r="BT388" s="344"/>
      <c r="BU388" s="344"/>
      <c r="BV388" s="344"/>
      <c r="BW388" s="344"/>
      <c r="BX388" s="344"/>
      <c r="BY388" s="344"/>
      <c r="BZ388" s="345"/>
    </row>
    <row r="389" spans="2:78" ht="17.25" customHeight="1">
      <c r="B389" s="343"/>
      <c r="C389" s="344"/>
      <c r="D389" s="344"/>
      <c r="E389" s="344"/>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c r="AS389" s="344"/>
      <c r="AT389" s="344"/>
      <c r="AU389" s="344"/>
      <c r="AV389" s="344"/>
      <c r="AW389" s="344"/>
      <c r="AX389" s="344"/>
      <c r="AY389" s="344"/>
      <c r="AZ389" s="344"/>
      <c r="BA389" s="344"/>
      <c r="BB389" s="344"/>
      <c r="BC389" s="344"/>
      <c r="BD389" s="344"/>
      <c r="BE389" s="344"/>
      <c r="BF389" s="344"/>
      <c r="BG389" s="344"/>
      <c r="BH389" s="344"/>
      <c r="BI389" s="344"/>
      <c r="BJ389" s="344"/>
      <c r="BK389" s="344"/>
      <c r="BL389" s="344"/>
      <c r="BM389" s="344"/>
      <c r="BN389" s="344"/>
      <c r="BO389" s="344"/>
      <c r="BP389" s="344"/>
      <c r="BQ389" s="344"/>
      <c r="BR389" s="344"/>
      <c r="BS389" s="344"/>
      <c r="BT389" s="344"/>
      <c r="BU389" s="344"/>
      <c r="BV389" s="344"/>
      <c r="BW389" s="344"/>
      <c r="BX389" s="344"/>
      <c r="BY389" s="344"/>
      <c r="BZ389" s="345"/>
    </row>
    <row r="390" spans="2:78" ht="17.25" customHeight="1">
      <c r="B390" s="343"/>
      <c r="C390" s="344"/>
      <c r="D390" s="344"/>
      <c r="E390" s="344"/>
      <c r="F390" s="344"/>
      <c r="G390" s="344"/>
      <c r="H390" s="344"/>
      <c r="I390" s="344"/>
      <c r="J390" s="344"/>
      <c r="K390" s="344"/>
      <c r="L390" s="344"/>
      <c r="M390" s="344"/>
      <c r="N390" s="344"/>
      <c r="O390" s="344"/>
      <c r="P390" s="344"/>
      <c r="Q390" s="344"/>
      <c r="R390" s="344"/>
      <c r="S390" s="344"/>
      <c r="T390" s="344"/>
      <c r="U390" s="344"/>
      <c r="V390" s="344"/>
      <c r="W390" s="344"/>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c r="AS390" s="344"/>
      <c r="AT390" s="344"/>
      <c r="AU390" s="344"/>
      <c r="AV390" s="344"/>
      <c r="AW390" s="344"/>
      <c r="AX390" s="344"/>
      <c r="AY390" s="344"/>
      <c r="AZ390" s="344"/>
      <c r="BA390" s="344"/>
      <c r="BB390" s="344"/>
      <c r="BC390" s="344"/>
      <c r="BD390" s="344"/>
      <c r="BE390" s="344"/>
      <c r="BF390" s="344"/>
      <c r="BG390" s="344"/>
      <c r="BH390" s="344"/>
      <c r="BI390" s="344"/>
      <c r="BJ390" s="344"/>
      <c r="BK390" s="344"/>
      <c r="BL390" s="344"/>
      <c r="BM390" s="344"/>
      <c r="BN390" s="344"/>
      <c r="BO390" s="344"/>
      <c r="BP390" s="344"/>
      <c r="BQ390" s="344"/>
      <c r="BR390" s="344"/>
      <c r="BS390" s="344"/>
      <c r="BT390" s="344"/>
      <c r="BU390" s="344"/>
      <c r="BV390" s="344"/>
      <c r="BW390" s="344"/>
      <c r="BX390" s="344"/>
      <c r="BY390" s="344"/>
      <c r="BZ390" s="345"/>
    </row>
    <row r="391" spans="2:78" ht="17.25" customHeight="1">
      <c r="B391" s="343"/>
      <c r="C391" s="344"/>
      <c r="D391" s="344"/>
      <c r="E391" s="344"/>
      <c r="F391" s="344"/>
      <c r="G391" s="344"/>
      <c r="H391" s="344"/>
      <c r="I391" s="344"/>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c r="AS391" s="344"/>
      <c r="AT391" s="344"/>
      <c r="AU391" s="344"/>
      <c r="AV391" s="344"/>
      <c r="AW391" s="344"/>
      <c r="AX391" s="344"/>
      <c r="AY391" s="344"/>
      <c r="AZ391" s="344"/>
      <c r="BA391" s="344"/>
      <c r="BB391" s="344"/>
      <c r="BC391" s="344"/>
      <c r="BD391" s="344"/>
      <c r="BE391" s="344"/>
      <c r="BF391" s="344"/>
      <c r="BG391" s="344"/>
      <c r="BH391" s="344"/>
      <c r="BI391" s="344"/>
      <c r="BJ391" s="344"/>
      <c r="BK391" s="344"/>
      <c r="BL391" s="344"/>
      <c r="BM391" s="344"/>
      <c r="BN391" s="344"/>
      <c r="BO391" s="344"/>
      <c r="BP391" s="344"/>
      <c r="BQ391" s="344"/>
      <c r="BR391" s="344"/>
      <c r="BS391" s="344"/>
      <c r="BT391" s="344"/>
      <c r="BU391" s="344"/>
      <c r="BV391" s="344"/>
      <c r="BW391" s="344"/>
      <c r="BX391" s="344"/>
      <c r="BY391" s="344"/>
      <c r="BZ391" s="345"/>
    </row>
    <row r="392" spans="2:78" ht="17.25" customHeight="1">
      <c r="B392" s="343"/>
      <c r="C392" s="344"/>
      <c r="D392" s="344"/>
      <c r="E392" s="344"/>
      <c r="F392" s="344"/>
      <c r="G392" s="344"/>
      <c r="H392" s="344"/>
      <c r="I392" s="344"/>
      <c r="J392" s="344"/>
      <c r="K392" s="344"/>
      <c r="L392" s="344"/>
      <c r="M392" s="344"/>
      <c r="N392" s="344"/>
      <c r="O392" s="344"/>
      <c r="P392" s="344"/>
      <c r="Q392" s="344"/>
      <c r="R392" s="344"/>
      <c r="S392" s="344"/>
      <c r="T392" s="344"/>
      <c r="U392" s="344"/>
      <c r="V392" s="344"/>
      <c r="W392" s="344"/>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c r="AS392" s="344"/>
      <c r="AT392" s="344"/>
      <c r="AU392" s="344"/>
      <c r="AV392" s="344"/>
      <c r="AW392" s="344"/>
      <c r="AX392" s="344"/>
      <c r="AY392" s="344"/>
      <c r="AZ392" s="344"/>
      <c r="BA392" s="344"/>
      <c r="BB392" s="344"/>
      <c r="BC392" s="344"/>
      <c r="BD392" s="344"/>
      <c r="BE392" s="344"/>
      <c r="BF392" s="344"/>
      <c r="BG392" s="344"/>
      <c r="BH392" s="344"/>
      <c r="BI392" s="344"/>
      <c r="BJ392" s="344"/>
      <c r="BK392" s="344"/>
      <c r="BL392" s="344"/>
      <c r="BM392" s="344"/>
      <c r="BN392" s="344"/>
      <c r="BO392" s="344"/>
      <c r="BP392" s="344"/>
      <c r="BQ392" s="344"/>
      <c r="BR392" s="344"/>
      <c r="BS392" s="344"/>
      <c r="BT392" s="344"/>
      <c r="BU392" s="344"/>
      <c r="BV392" s="344"/>
      <c r="BW392" s="344"/>
      <c r="BX392" s="344"/>
      <c r="BY392" s="344"/>
      <c r="BZ392" s="345"/>
    </row>
    <row r="393" spans="2:78" ht="17.25" customHeight="1">
      <c r="B393" s="343"/>
      <c r="C393" s="344"/>
      <c r="D393" s="344"/>
      <c r="E393" s="344"/>
      <c r="F393" s="344"/>
      <c r="G393" s="344"/>
      <c r="H393" s="344"/>
      <c r="I393" s="344"/>
      <c r="J393" s="344"/>
      <c r="K393" s="344"/>
      <c r="L393" s="344"/>
      <c r="M393" s="344"/>
      <c r="N393" s="344"/>
      <c r="O393" s="344"/>
      <c r="P393" s="344"/>
      <c r="Q393" s="344"/>
      <c r="R393" s="344"/>
      <c r="S393" s="344"/>
      <c r="T393" s="344"/>
      <c r="U393" s="344"/>
      <c r="V393" s="344"/>
      <c r="W393" s="344"/>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c r="AS393" s="344"/>
      <c r="AT393" s="344"/>
      <c r="AU393" s="344"/>
      <c r="AV393" s="344"/>
      <c r="AW393" s="344"/>
      <c r="AX393" s="344"/>
      <c r="AY393" s="344"/>
      <c r="AZ393" s="344"/>
      <c r="BA393" s="344"/>
      <c r="BB393" s="344"/>
      <c r="BC393" s="344"/>
      <c r="BD393" s="344"/>
      <c r="BE393" s="344"/>
      <c r="BF393" s="344"/>
      <c r="BG393" s="344"/>
      <c r="BH393" s="344"/>
      <c r="BI393" s="344"/>
      <c r="BJ393" s="344"/>
      <c r="BK393" s="344"/>
      <c r="BL393" s="344"/>
      <c r="BM393" s="344"/>
      <c r="BN393" s="344"/>
      <c r="BO393" s="344"/>
      <c r="BP393" s="344"/>
      <c r="BQ393" s="344"/>
      <c r="BR393" s="344"/>
      <c r="BS393" s="344"/>
      <c r="BT393" s="344"/>
      <c r="BU393" s="344"/>
      <c r="BV393" s="344"/>
      <c r="BW393" s="344"/>
      <c r="BX393" s="344"/>
      <c r="BY393" s="344"/>
      <c r="BZ393" s="345"/>
    </row>
    <row r="394" spans="2:78" ht="17.25" customHeight="1" thickBot="1">
      <c r="B394" s="398"/>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c r="AG394" s="399"/>
      <c r="AH394" s="399"/>
      <c r="AI394" s="399"/>
      <c r="AJ394" s="399"/>
      <c r="AK394" s="399"/>
      <c r="AL394" s="399"/>
      <c r="AM394" s="399"/>
      <c r="AN394" s="399"/>
      <c r="AO394" s="399"/>
      <c r="AP394" s="399"/>
      <c r="AQ394" s="399"/>
      <c r="AR394" s="399"/>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400"/>
    </row>
    <row r="395" spans="2:78" ht="19.5" thickBot="1">
      <c r="B395" s="346" t="s">
        <v>40</v>
      </c>
      <c r="C395" s="347"/>
      <c r="D395" s="347"/>
      <c r="E395" s="347"/>
      <c r="F395" s="347"/>
      <c r="G395" s="347"/>
      <c r="H395" s="347"/>
      <c r="I395" s="347"/>
      <c r="J395" s="347"/>
      <c r="K395" s="347"/>
      <c r="L395" s="347"/>
      <c r="M395" s="347"/>
      <c r="N395" s="347"/>
      <c r="O395" s="347"/>
      <c r="P395" s="347"/>
      <c r="Q395" s="347"/>
      <c r="R395" s="347"/>
      <c r="S395" s="347"/>
      <c r="T395" s="347"/>
      <c r="U395" s="347"/>
      <c r="V395" s="347"/>
      <c r="W395" s="347"/>
      <c r="X395" s="347"/>
      <c r="Y395" s="347"/>
      <c r="Z395" s="347"/>
      <c r="AA395" s="347"/>
      <c r="AB395" s="347"/>
      <c r="AC395" s="347"/>
      <c r="AD395" s="347"/>
      <c r="AE395" s="347"/>
      <c r="AF395" s="347"/>
      <c r="AG395" s="347"/>
      <c r="AH395" s="347"/>
      <c r="AI395" s="347"/>
      <c r="AJ395" s="347"/>
      <c r="AK395" s="347"/>
      <c r="AL395" s="347"/>
      <c r="AM395" s="347"/>
      <c r="AN395" s="347"/>
      <c r="AO395" s="347"/>
      <c r="AP395" s="347"/>
      <c r="AQ395" s="347"/>
      <c r="AR395" s="347"/>
      <c r="AS395" s="347"/>
      <c r="AT395" s="347"/>
      <c r="AU395" s="347"/>
      <c r="AV395" s="347"/>
      <c r="AW395" s="347"/>
      <c r="AX395" s="347"/>
      <c r="AY395" s="347"/>
      <c r="AZ395" s="347"/>
      <c r="BA395" s="347"/>
      <c r="BB395" s="347"/>
      <c r="BC395" s="347"/>
      <c r="BD395" s="347"/>
      <c r="BE395" s="347"/>
      <c r="BF395" s="347"/>
      <c r="BG395" s="347"/>
      <c r="BH395" s="347"/>
      <c r="BI395" s="347"/>
      <c r="BJ395" s="347"/>
      <c r="BK395" s="347"/>
      <c r="BL395" s="347"/>
      <c r="BM395" s="347"/>
      <c r="BN395" s="347"/>
      <c r="BO395" s="347"/>
      <c r="BP395" s="347"/>
      <c r="BQ395" s="347"/>
      <c r="BR395" s="347"/>
      <c r="BS395" s="347"/>
      <c r="BT395" s="347"/>
      <c r="BU395" s="347"/>
      <c r="BV395" s="347"/>
      <c r="BW395" s="347"/>
      <c r="BX395" s="347"/>
      <c r="BY395" s="347"/>
      <c r="BZ395" s="348"/>
    </row>
    <row r="396" spans="2:78">
      <c r="B396" s="240"/>
      <c r="C396" s="241"/>
      <c r="D396" s="241"/>
      <c r="E396" s="241"/>
      <c r="F396" s="241"/>
      <c r="G396" s="241"/>
      <c r="H396" s="241"/>
      <c r="I396" s="241" t="s">
        <v>80</v>
      </c>
      <c r="J396" s="264"/>
      <c r="K396" s="241"/>
      <c r="L396" s="241"/>
      <c r="M396" s="241"/>
      <c r="N396" s="241"/>
      <c r="O396" s="241"/>
      <c r="P396" s="241"/>
      <c r="Q396" s="241"/>
      <c r="R396" s="241"/>
      <c r="S396" s="241"/>
      <c r="T396" s="241"/>
      <c r="U396" s="241"/>
      <c r="V396" s="241"/>
      <c r="W396" s="241"/>
      <c r="X396" s="241"/>
      <c r="Y396" s="241"/>
      <c r="Z396" s="241"/>
      <c r="AA396" s="241"/>
      <c r="AB396" s="241"/>
      <c r="AC396" s="241"/>
      <c r="AD396" s="241"/>
      <c r="AE396" s="241"/>
      <c r="AF396" s="241"/>
      <c r="AG396" s="241"/>
      <c r="AH396" s="241"/>
      <c r="AI396" s="241"/>
      <c r="AJ396" s="241"/>
      <c r="AK396" s="241"/>
      <c r="AL396" s="241"/>
      <c r="AM396" s="241"/>
      <c r="AN396" s="241"/>
      <c r="AO396" s="241"/>
      <c r="AP396" s="241"/>
      <c r="AQ396" s="241"/>
      <c r="AR396" s="241"/>
      <c r="AS396" s="241"/>
      <c r="AT396" s="241"/>
      <c r="AU396" s="241"/>
      <c r="AV396" s="241"/>
      <c r="AW396" s="241"/>
      <c r="AX396" s="241"/>
      <c r="AY396" s="241"/>
      <c r="AZ396" s="241"/>
      <c r="BA396" s="241"/>
      <c r="BB396" s="241"/>
      <c r="BC396" s="241"/>
      <c r="BD396" s="241"/>
      <c r="BE396" s="241"/>
      <c r="BF396" s="241"/>
      <c r="BG396" s="241"/>
      <c r="BH396" s="241"/>
      <c r="BI396" s="241"/>
      <c r="BJ396" s="241"/>
      <c r="BK396" s="241"/>
      <c r="BL396" s="241"/>
      <c r="BM396" s="241"/>
      <c r="BN396" s="241"/>
      <c r="BO396" s="241"/>
      <c r="BP396" s="241"/>
      <c r="BQ396" s="241"/>
      <c r="BR396" s="241"/>
      <c r="BS396" s="241"/>
      <c r="BT396" s="241"/>
      <c r="BU396" s="241"/>
      <c r="BV396" s="241"/>
      <c r="BW396" s="241"/>
      <c r="BX396" s="241"/>
      <c r="BY396" s="241"/>
      <c r="BZ396" s="242"/>
    </row>
    <row r="397" spans="2:78" ht="17.25" customHeight="1">
      <c r="B397" s="416" t="s">
        <v>277</v>
      </c>
      <c r="C397" s="417"/>
      <c r="D397" s="417"/>
      <c r="E397" s="417"/>
      <c r="F397" s="417"/>
      <c r="G397" s="417"/>
      <c r="H397" s="417"/>
      <c r="I397" s="417"/>
      <c r="J397" s="417"/>
      <c r="K397" s="417"/>
      <c r="L397" s="417"/>
      <c r="M397" s="417"/>
      <c r="N397" s="417"/>
      <c r="O397" s="417"/>
      <c r="P397" s="417"/>
      <c r="Q397" s="417"/>
      <c r="R397" s="417"/>
      <c r="S397" s="417"/>
      <c r="T397" s="417"/>
      <c r="U397" s="417"/>
      <c r="V397" s="417"/>
      <c r="W397" s="417"/>
      <c r="X397" s="417"/>
      <c r="Y397" s="417"/>
      <c r="Z397" s="417"/>
      <c r="AA397" s="417"/>
      <c r="AB397" s="417"/>
      <c r="AC397" s="417"/>
      <c r="AD397" s="417"/>
      <c r="AE397" s="417"/>
      <c r="AF397" s="417"/>
      <c r="AG397" s="417"/>
      <c r="AH397" s="417"/>
      <c r="AI397" s="417"/>
      <c r="AJ397" s="417"/>
      <c r="AK397" s="417"/>
      <c r="AL397" s="417"/>
      <c r="AM397" s="417"/>
      <c r="AN397" s="417"/>
      <c r="AO397" s="417"/>
      <c r="AP397" s="417"/>
      <c r="AQ397" s="417"/>
      <c r="AR397" s="417"/>
      <c r="AS397" s="417"/>
      <c r="AT397" s="417"/>
      <c r="AU397" s="417"/>
      <c r="AV397" s="417"/>
      <c r="AW397" s="417"/>
      <c r="AX397" s="417"/>
      <c r="AY397" s="417"/>
      <c r="AZ397" s="417"/>
      <c r="BA397" s="417"/>
      <c r="BB397" s="417"/>
      <c r="BC397" s="417"/>
      <c r="BD397" s="417"/>
      <c r="BE397" s="417"/>
      <c r="BF397" s="417"/>
      <c r="BG397" s="417"/>
      <c r="BH397" s="417"/>
      <c r="BI397" s="417"/>
      <c r="BJ397" s="417"/>
      <c r="BK397" s="417"/>
      <c r="BL397" s="417"/>
      <c r="BM397" s="417"/>
      <c r="BN397" s="417"/>
      <c r="BO397" s="417"/>
      <c r="BP397" s="417"/>
      <c r="BQ397" s="417"/>
      <c r="BR397" s="417"/>
      <c r="BS397" s="417"/>
      <c r="BT397" s="417"/>
      <c r="BU397" s="417"/>
      <c r="BV397" s="417"/>
      <c r="BW397" s="417"/>
      <c r="BX397" s="417"/>
      <c r="BY397" s="417"/>
      <c r="BZ397" s="418"/>
    </row>
    <row r="398" spans="2:78" ht="17.25" customHeight="1">
      <c r="B398" s="419"/>
      <c r="C398" s="417"/>
      <c r="D398" s="417"/>
      <c r="E398" s="417"/>
      <c r="F398" s="417"/>
      <c r="G398" s="417"/>
      <c r="H398" s="417"/>
      <c r="I398" s="417"/>
      <c r="J398" s="417"/>
      <c r="K398" s="417"/>
      <c r="L398" s="417"/>
      <c r="M398" s="417"/>
      <c r="N398" s="417"/>
      <c r="O398" s="417"/>
      <c r="P398" s="417"/>
      <c r="Q398" s="417"/>
      <c r="R398" s="417"/>
      <c r="S398" s="417"/>
      <c r="T398" s="417"/>
      <c r="U398" s="417"/>
      <c r="V398" s="417"/>
      <c r="W398" s="417"/>
      <c r="X398" s="417"/>
      <c r="Y398" s="417"/>
      <c r="Z398" s="417"/>
      <c r="AA398" s="417"/>
      <c r="AB398" s="417"/>
      <c r="AC398" s="417"/>
      <c r="AD398" s="417"/>
      <c r="AE398" s="417"/>
      <c r="AF398" s="417"/>
      <c r="AG398" s="417"/>
      <c r="AH398" s="417"/>
      <c r="AI398" s="417"/>
      <c r="AJ398" s="417"/>
      <c r="AK398" s="417"/>
      <c r="AL398" s="417"/>
      <c r="AM398" s="417"/>
      <c r="AN398" s="417"/>
      <c r="AO398" s="417"/>
      <c r="AP398" s="417"/>
      <c r="AQ398" s="417"/>
      <c r="AR398" s="417"/>
      <c r="AS398" s="417"/>
      <c r="AT398" s="417"/>
      <c r="AU398" s="417"/>
      <c r="AV398" s="417"/>
      <c r="AW398" s="417"/>
      <c r="AX398" s="417"/>
      <c r="AY398" s="417"/>
      <c r="AZ398" s="417"/>
      <c r="BA398" s="417"/>
      <c r="BB398" s="417"/>
      <c r="BC398" s="417"/>
      <c r="BD398" s="417"/>
      <c r="BE398" s="417"/>
      <c r="BF398" s="417"/>
      <c r="BG398" s="417"/>
      <c r="BH398" s="417"/>
      <c r="BI398" s="417"/>
      <c r="BJ398" s="417"/>
      <c r="BK398" s="417"/>
      <c r="BL398" s="417"/>
      <c r="BM398" s="417"/>
      <c r="BN398" s="417"/>
      <c r="BO398" s="417"/>
      <c r="BP398" s="417"/>
      <c r="BQ398" s="417"/>
      <c r="BR398" s="417"/>
      <c r="BS398" s="417"/>
      <c r="BT398" s="417"/>
      <c r="BU398" s="417"/>
      <c r="BV398" s="417"/>
      <c r="BW398" s="417"/>
      <c r="BX398" s="417"/>
      <c r="BY398" s="417"/>
      <c r="BZ398" s="418"/>
    </row>
    <row r="399" spans="2:78" ht="17.25" customHeight="1">
      <c r="B399" s="419"/>
      <c r="C399" s="417"/>
      <c r="D399" s="417"/>
      <c r="E399" s="417"/>
      <c r="F399" s="417"/>
      <c r="G399" s="417"/>
      <c r="H399" s="417"/>
      <c r="I399" s="417"/>
      <c r="J399" s="417"/>
      <c r="K399" s="417"/>
      <c r="L399" s="417"/>
      <c r="M399" s="417"/>
      <c r="N399" s="417"/>
      <c r="O399" s="417"/>
      <c r="P399" s="417"/>
      <c r="Q399" s="417"/>
      <c r="R399" s="417"/>
      <c r="S399" s="417"/>
      <c r="T399" s="417"/>
      <c r="U399" s="417"/>
      <c r="V399" s="417"/>
      <c r="W399" s="417"/>
      <c r="X399" s="417"/>
      <c r="Y399" s="417"/>
      <c r="Z399" s="417"/>
      <c r="AA399" s="417"/>
      <c r="AB399" s="417"/>
      <c r="AC399" s="417"/>
      <c r="AD399" s="417"/>
      <c r="AE399" s="417"/>
      <c r="AF399" s="417"/>
      <c r="AG399" s="417"/>
      <c r="AH399" s="417"/>
      <c r="AI399" s="417"/>
      <c r="AJ399" s="417"/>
      <c r="AK399" s="417"/>
      <c r="AL399" s="417"/>
      <c r="AM399" s="417"/>
      <c r="AN399" s="417"/>
      <c r="AO399" s="417"/>
      <c r="AP399" s="417"/>
      <c r="AQ399" s="417"/>
      <c r="AR399" s="417"/>
      <c r="AS399" s="417"/>
      <c r="AT399" s="417"/>
      <c r="AU399" s="417"/>
      <c r="AV399" s="417"/>
      <c r="AW399" s="417"/>
      <c r="AX399" s="417"/>
      <c r="AY399" s="417"/>
      <c r="AZ399" s="417"/>
      <c r="BA399" s="417"/>
      <c r="BB399" s="417"/>
      <c r="BC399" s="417"/>
      <c r="BD399" s="417"/>
      <c r="BE399" s="417"/>
      <c r="BF399" s="417"/>
      <c r="BG399" s="417"/>
      <c r="BH399" s="417"/>
      <c r="BI399" s="417"/>
      <c r="BJ399" s="417"/>
      <c r="BK399" s="417"/>
      <c r="BL399" s="417"/>
      <c r="BM399" s="417"/>
      <c r="BN399" s="417"/>
      <c r="BO399" s="417"/>
      <c r="BP399" s="417"/>
      <c r="BQ399" s="417"/>
      <c r="BR399" s="417"/>
      <c r="BS399" s="417"/>
      <c r="BT399" s="417"/>
      <c r="BU399" s="417"/>
      <c r="BV399" s="417"/>
      <c r="BW399" s="417"/>
      <c r="BX399" s="417"/>
      <c r="BY399" s="417"/>
      <c r="BZ399" s="418"/>
    </row>
    <row r="400" spans="2:78" ht="17.25" customHeight="1">
      <c r="B400" s="419"/>
      <c r="C400" s="417"/>
      <c r="D400" s="417"/>
      <c r="E400" s="417"/>
      <c r="F400" s="417"/>
      <c r="G400" s="417"/>
      <c r="H400" s="417"/>
      <c r="I400" s="417"/>
      <c r="J400" s="417"/>
      <c r="K400" s="417"/>
      <c r="L400" s="417"/>
      <c r="M400" s="417"/>
      <c r="N400" s="417"/>
      <c r="O400" s="417"/>
      <c r="P400" s="417"/>
      <c r="Q400" s="417"/>
      <c r="R400" s="417"/>
      <c r="S400" s="417"/>
      <c r="T400" s="417"/>
      <c r="U400" s="417"/>
      <c r="V400" s="417"/>
      <c r="W400" s="417"/>
      <c r="X400" s="417"/>
      <c r="Y400" s="417"/>
      <c r="Z400" s="417"/>
      <c r="AA400" s="417"/>
      <c r="AB400" s="417"/>
      <c r="AC400" s="417"/>
      <c r="AD400" s="417"/>
      <c r="AE400" s="417"/>
      <c r="AF400" s="417"/>
      <c r="AG400" s="417"/>
      <c r="AH400" s="417"/>
      <c r="AI400" s="417"/>
      <c r="AJ400" s="417"/>
      <c r="AK400" s="417"/>
      <c r="AL400" s="417"/>
      <c r="AM400" s="417"/>
      <c r="AN400" s="417"/>
      <c r="AO400" s="417"/>
      <c r="AP400" s="417"/>
      <c r="AQ400" s="417"/>
      <c r="AR400" s="417"/>
      <c r="AS400" s="417"/>
      <c r="AT400" s="417"/>
      <c r="AU400" s="417"/>
      <c r="AV400" s="417"/>
      <c r="AW400" s="417"/>
      <c r="AX400" s="417"/>
      <c r="AY400" s="417"/>
      <c r="AZ400" s="417"/>
      <c r="BA400" s="417"/>
      <c r="BB400" s="417"/>
      <c r="BC400" s="417"/>
      <c r="BD400" s="417"/>
      <c r="BE400" s="417"/>
      <c r="BF400" s="417"/>
      <c r="BG400" s="417"/>
      <c r="BH400" s="417"/>
      <c r="BI400" s="417"/>
      <c r="BJ400" s="417"/>
      <c r="BK400" s="417"/>
      <c r="BL400" s="417"/>
      <c r="BM400" s="417"/>
      <c r="BN400" s="417"/>
      <c r="BO400" s="417"/>
      <c r="BP400" s="417"/>
      <c r="BQ400" s="417"/>
      <c r="BR400" s="417"/>
      <c r="BS400" s="417"/>
      <c r="BT400" s="417"/>
      <c r="BU400" s="417"/>
      <c r="BV400" s="417"/>
      <c r="BW400" s="417"/>
      <c r="BX400" s="417"/>
      <c r="BY400" s="417"/>
      <c r="BZ400" s="418"/>
    </row>
    <row r="401" spans="2:78" ht="17.25" customHeight="1">
      <c r="B401" s="419"/>
      <c r="C401" s="417"/>
      <c r="D401" s="417"/>
      <c r="E401" s="417"/>
      <c r="F401" s="417"/>
      <c r="G401" s="417"/>
      <c r="H401" s="417"/>
      <c r="I401" s="417"/>
      <c r="J401" s="417"/>
      <c r="K401" s="417"/>
      <c r="L401" s="417"/>
      <c r="M401" s="417"/>
      <c r="N401" s="417"/>
      <c r="O401" s="417"/>
      <c r="P401" s="417"/>
      <c r="Q401" s="417"/>
      <c r="R401" s="417"/>
      <c r="S401" s="417"/>
      <c r="T401" s="417"/>
      <c r="U401" s="417"/>
      <c r="V401" s="417"/>
      <c r="W401" s="417"/>
      <c r="X401" s="417"/>
      <c r="Y401" s="417"/>
      <c r="Z401" s="417"/>
      <c r="AA401" s="417"/>
      <c r="AB401" s="417"/>
      <c r="AC401" s="417"/>
      <c r="AD401" s="417"/>
      <c r="AE401" s="417"/>
      <c r="AF401" s="417"/>
      <c r="AG401" s="417"/>
      <c r="AH401" s="417"/>
      <c r="AI401" s="417"/>
      <c r="AJ401" s="417"/>
      <c r="AK401" s="417"/>
      <c r="AL401" s="417"/>
      <c r="AM401" s="417"/>
      <c r="AN401" s="417"/>
      <c r="AO401" s="417"/>
      <c r="AP401" s="417"/>
      <c r="AQ401" s="417"/>
      <c r="AR401" s="417"/>
      <c r="AS401" s="417"/>
      <c r="AT401" s="417"/>
      <c r="AU401" s="417"/>
      <c r="AV401" s="417"/>
      <c r="AW401" s="417"/>
      <c r="AX401" s="417"/>
      <c r="AY401" s="417"/>
      <c r="AZ401" s="417"/>
      <c r="BA401" s="417"/>
      <c r="BB401" s="417"/>
      <c r="BC401" s="417"/>
      <c r="BD401" s="417"/>
      <c r="BE401" s="417"/>
      <c r="BF401" s="417"/>
      <c r="BG401" s="417"/>
      <c r="BH401" s="417"/>
      <c r="BI401" s="417"/>
      <c r="BJ401" s="417"/>
      <c r="BK401" s="417"/>
      <c r="BL401" s="417"/>
      <c r="BM401" s="417"/>
      <c r="BN401" s="417"/>
      <c r="BO401" s="417"/>
      <c r="BP401" s="417"/>
      <c r="BQ401" s="417"/>
      <c r="BR401" s="417"/>
      <c r="BS401" s="417"/>
      <c r="BT401" s="417"/>
      <c r="BU401" s="417"/>
      <c r="BV401" s="417"/>
      <c r="BW401" s="417"/>
      <c r="BX401" s="417"/>
      <c r="BY401" s="417"/>
      <c r="BZ401" s="418"/>
    </row>
    <row r="402" spans="2:78" ht="17.25" customHeight="1">
      <c r="B402" s="419"/>
      <c r="C402" s="417"/>
      <c r="D402" s="417"/>
      <c r="E402" s="417"/>
      <c r="F402" s="417"/>
      <c r="G402" s="417"/>
      <c r="H402" s="417"/>
      <c r="I402" s="417"/>
      <c r="J402" s="417"/>
      <c r="K402" s="417"/>
      <c r="L402" s="417"/>
      <c r="M402" s="417"/>
      <c r="N402" s="417"/>
      <c r="O402" s="417"/>
      <c r="P402" s="417"/>
      <c r="Q402" s="417"/>
      <c r="R402" s="417"/>
      <c r="S402" s="417"/>
      <c r="T402" s="417"/>
      <c r="U402" s="417"/>
      <c r="V402" s="417"/>
      <c r="W402" s="417"/>
      <c r="X402" s="417"/>
      <c r="Y402" s="417"/>
      <c r="Z402" s="417"/>
      <c r="AA402" s="417"/>
      <c r="AB402" s="417"/>
      <c r="AC402" s="417"/>
      <c r="AD402" s="417"/>
      <c r="AE402" s="417"/>
      <c r="AF402" s="417"/>
      <c r="AG402" s="417"/>
      <c r="AH402" s="417"/>
      <c r="AI402" s="417"/>
      <c r="AJ402" s="417"/>
      <c r="AK402" s="417"/>
      <c r="AL402" s="417"/>
      <c r="AM402" s="417"/>
      <c r="AN402" s="417"/>
      <c r="AO402" s="417"/>
      <c r="AP402" s="417"/>
      <c r="AQ402" s="417"/>
      <c r="AR402" s="417"/>
      <c r="AS402" s="417"/>
      <c r="AT402" s="417"/>
      <c r="AU402" s="417"/>
      <c r="AV402" s="417"/>
      <c r="AW402" s="417"/>
      <c r="AX402" s="417"/>
      <c r="AY402" s="417"/>
      <c r="AZ402" s="417"/>
      <c r="BA402" s="417"/>
      <c r="BB402" s="417"/>
      <c r="BC402" s="417"/>
      <c r="BD402" s="417"/>
      <c r="BE402" s="417"/>
      <c r="BF402" s="417"/>
      <c r="BG402" s="417"/>
      <c r="BH402" s="417"/>
      <c r="BI402" s="417"/>
      <c r="BJ402" s="417"/>
      <c r="BK402" s="417"/>
      <c r="BL402" s="417"/>
      <c r="BM402" s="417"/>
      <c r="BN402" s="417"/>
      <c r="BO402" s="417"/>
      <c r="BP402" s="417"/>
      <c r="BQ402" s="417"/>
      <c r="BR402" s="417"/>
      <c r="BS402" s="417"/>
      <c r="BT402" s="417"/>
      <c r="BU402" s="417"/>
      <c r="BV402" s="417"/>
      <c r="BW402" s="417"/>
      <c r="BX402" s="417"/>
      <c r="BY402" s="417"/>
      <c r="BZ402" s="418"/>
    </row>
    <row r="403" spans="2:78" ht="17.25" customHeight="1" thickBot="1">
      <c r="B403" s="420"/>
      <c r="C403" s="421"/>
      <c r="D403" s="421"/>
      <c r="E403" s="421"/>
      <c r="F403" s="421"/>
      <c r="G403" s="421"/>
      <c r="H403" s="421"/>
      <c r="I403" s="421"/>
      <c r="J403" s="421"/>
      <c r="K403" s="421"/>
      <c r="L403" s="421"/>
      <c r="M403" s="421"/>
      <c r="N403" s="421"/>
      <c r="O403" s="421"/>
      <c r="P403" s="421"/>
      <c r="Q403" s="421"/>
      <c r="R403" s="421"/>
      <c r="S403" s="421"/>
      <c r="T403" s="421"/>
      <c r="U403" s="421"/>
      <c r="V403" s="421"/>
      <c r="W403" s="421"/>
      <c r="X403" s="421"/>
      <c r="Y403" s="421"/>
      <c r="Z403" s="421"/>
      <c r="AA403" s="421"/>
      <c r="AB403" s="421"/>
      <c r="AC403" s="421"/>
      <c r="AD403" s="421"/>
      <c r="AE403" s="421"/>
      <c r="AF403" s="421"/>
      <c r="AG403" s="421"/>
      <c r="AH403" s="421"/>
      <c r="AI403" s="421"/>
      <c r="AJ403" s="421"/>
      <c r="AK403" s="421"/>
      <c r="AL403" s="421"/>
      <c r="AM403" s="421"/>
      <c r="AN403" s="421"/>
      <c r="AO403" s="421"/>
      <c r="AP403" s="421"/>
      <c r="AQ403" s="421"/>
      <c r="AR403" s="421"/>
      <c r="AS403" s="421"/>
      <c r="AT403" s="421"/>
      <c r="AU403" s="421"/>
      <c r="AV403" s="421"/>
      <c r="AW403" s="421"/>
      <c r="AX403" s="421"/>
      <c r="AY403" s="421"/>
      <c r="AZ403" s="421"/>
      <c r="BA403" s="421"/>
      <c r="BB403" s="421"/>
      <c r="BC403" s="421"/>
      <c r="BD403" s="421"/>
      <c r="BE403" s="421"/>
      <c r="BF403" s="421"/>
      <c r="BG403" s="421"/>
      <c r="BH403" s="421"/>
      <c r="BI403" s="421"/>
      <c r="BJ403" s="421"/>
      <c r="BK403" s="421"/>
      <c r="BL403" s="421"/>
      <c r="BM403" s="421"/>
      <c r="BN403" s="421"/>
      <c r="BO403" s="421"/>
      <c r="BP403" s="421"/>
      <c r="BQ403" s="421"/>
      <c r="BR403" s="421"/>
      <c r="BS403" s="421"/>
      <c r="BT403" s="421"/>
      <c r="BU403" s="421"/>
      <c r="BV403" s="421"/>
      <c r="BW403" s="421"/>
      <c r="BX403" s="421"/>
      <c r="BY403" s="421"/>
      <c r="BZ403" s="422"/>
    </row>
    <row r="404" spans="2:78">
      <c r="B404" s="241"/>
      <c r="C404" s="241" t="s">
        <v>41</v>
      </c>
      <c r="D404" s="241"/>
      <c r="E404" s="241"/>
      <c r="F404" s="241"/>
      <c r="G404" s="241"/>
      <c r="H404" s="241"/>
      <c r="I404" s="241"/>
      <c r="J404" s="241"/>
      <c r="K404" s="241"/>
      <c r="L404" s="241"/>
      <c r="M404" s="241"/>
      <c r="N404" s="241"/>
      <c r="O404" s="241"/>
      <c r="P404" s="241"/>
      <c r="Q404" s="241"/>
      <c r="R404" s="241"/>
      <c r="S404" s="241"/>
      <c r="T404" s="241"/>
      <c r="U404" s="241"/>
      <c r="V404" s="241"/>
      <c r="W404" s="241"/>
      <c r="X404" s="241"/>
      <c r="Y404" s="241"/>
      <c r="Z404" s="241"/>
      <c r="AA404" s="241"/>
      <c r="AB404" s="241"/>
      <c r="AC404" s="241"/>
      <c r="AD404" s="241"/>
      <c r="AE404" s="241"/>
      <c r="AF404" s="241"/>
      <c r="AG404" s="241"/>
      <c r="AH404" s="241"/>
      <c r="AI404" s="241"/>
      <c r="AJ404" s="241"/>
      <c r="AK404" s="241"/>
      <c r="AL404" s="241"/>
      <c r="AM404" s="241"/>
      <c r="AN404" s="241"/>
      <c r="AO404" s="241"/>
      <c r="AP404" s="241"/>
      <c r="AQ404" s="241"/>
      <c r="AR404" s="241"/>
      <c r="AS404" s="241"/>
      <c r="AT404" s="241"/>
      <c r="AU404" s="241"/>
      <c r="AV404" s="241"/>
      <c r="AW404" s="241"/>
      <c r="AX404" s="241"/>
      <c r="AY404" s="241"/>
      <c r="AZ404" s="241"/>
      <c r="BA404" s="241"/>
      <c r="BB404" s="241"/>
      <c r="BC404" s="241"/>
      <c r="BD404" s="241"/>
      <c r="BE404" s="241"/>
      <c r="BF404" s="241"/>
      <c r="BG404" s="241"/>
      <c r="BH404" s="241"/>
      <c r="BI404" s="241"/>
      <c r="BJ404" s="241"/>
      <c r="BK404" s="241"/>
      <c r="BL404" s="241"/>
      <c r="BM404" s="241"/>
      <c r="BN404" s="241"/>
      <c r="BO404" s="241"/>
      <c r="BP404" s="241"/>
      <c r="BQ404" s="241"/>
      <c r="BR404" s="241"/>
      <c r="BS404" s="241"/>
      <c r="BT404" s="241"/>
      <c r="BU404" s="241"/>
      <c r="BV404" s="241"/>
      <c r="BW404" s="241"/>
      <c r="BX404" s="241"/>
      <c r="BY404" s="241"/>
      <c r="BZ404" s="241"/>
    </row>
    <row r="405" spans="2:78">
      <c r="B405" s="216"/>
      <c r="C405" s="216" t="s">
        <v>248</v>
      </c>
      <c r="D405" s="216"/>
      <c r="E405" s="216"/>
      <c r="F405" s="216"/>
      <c r="G405" s="216"/>
      <c r="H405" s="216"/>
      <c r="I405" s="216"/>
      <c r="J405" s="216"/>
      <c r="K405" s="216"/>
      <c r="L405" s="216"/>
      <c r="M405" s="216"/>
      <c r="N405" s="216"/>
      <c r="O405" s="216"/>
      <c r="P405" s="216"/>
      <c r="Q405" s="216"/>
      <c r="R405" s="216"/>
      <c r="S405" s="216"/>
      <c r="T405" s="216"/>
      <c r="U405" s="216"/>
      <c r="V405" s="216"/>
      <c r="W405" s="216"/>
      <c r="X405" s="216"/>
      <c r="Y405" s="216"/>
      <c r="Z405" s="216"/>
      <c r="AA405" s="216"/>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216"/>
      <c r="AY405" s="216"/>
      <c r="AZ405" s="216"/>
      <c r="BA405" s="216"/>
      <c r="BB405" s="216"/>
      <c r="BC405" s="216"/>
      <c r="BD405" s="216"/>
      <c r="BE405" s="216"/>
      <c r="BF405" s="216"/>
      <c r="BG405" s="216"/>
      <c r="BH405" s="216"/>
      <c r="BI405" s="216"/>
      <c r="BJ405" s="216"/>
      <c r="BK405" s="216"/>
      <c r="BL405" s="216"/>
      <c r="BM405" s="216"/>
      <c r="BN405" s="216"/>
      <c r="BO405" s="216"/>
      <c r="BP405" s="216"/>
      <c r="BQ405" s="216"/>
      <c r="BR405" s="216"/>
      <c r="BS405" s="216"/>
      <c r="BT405" s="216"/>
      <c r="BU405" s="216"/>
      <c r="BV405" s="216"/>
      <c r="BW405" s="216"/>
      <c r="BX405" s="216"/>
      <c r="BY405" s="216"/>
      <c r="BZ405" s="216"/>
    </row>
  </sheetData>
  <sheetProtection algorithmName="SHA-512" hashValue="i8nDzIOEVPB1D59gkKGnZYUvIo0GMkywm0tspQCi8D1usNRUFVM4gHhL21dPmhwKPK5iVbORdhno3GoNZjUdXQ==" saltValue="xsBXdKjn+8SXQuB234vzSA==" spinCount="100000" sheet="1" objects="1" scenarios="1" selectLockedCells="1"/>
  <mergeCells count="280">
    <mergeCell ref="AE33:BZ33"/>
    <mergeCell ref="N34:AD34"/>
    <mergeCell ref="AE34:AQ34"/>
    <mergeCell ref="AR34:BE34"/>
    <mergeCell ref="BF34:BZ34"/>
    <mergeCell ref="N35:T38"/>
    <mergeCell ref="U35:AD35"/>
    <mergeCell ref="AE35:BZ35"/>
    <mergeCell ref="U36:AD36"/>
    <mergeCell ref="AE36:BZ36"/>
    <mergeCell ref="U37:AD37"/>
    <mergeCell ref="AE37:AU37"/>
    <mergeCell ref="AV37:BB37"/>
    <mergeCell ref="BC37:BZ37"/>
    <mergeCell ref="U38:AD38"/>
    <mergeCell ref="AE38:BZ38"/>
    <mergeCell ref="L33:AD33"/>
    <mergeCell ref="L27:AD27"/>
    <mergeCell ref="AE27:BZ27"/>
    <mergeCell ref="N28:AD28"/>
    <mergeCell ref="AE28:AQ28"/>
    <mergeCell ref="AR28:BE28"/>
    <mergeCell ref="BF28:BZ28"/>
    <mergeCell ref="N29:T32"/>
    <mergeCell ref="U29:AD29"/>
    <mergeCell ref="AE29:BZ29"/>
    <mergeCell ref="U30:AD30"/>
    <mergeCell ref="AE30:BZ30"/>
    <mergeCell ref="U31:AD31"/>
    <mergeCell ref="AE31:AU31"/>
    <mergeCell ref="AV31:BB31"/>
    <mergeCell ref="BC31:BZ31"/>
    <mergeCell ref="U32:AD32"/>
    <mergeCell ref="AE32:BZ32"/>
    <mergeCell ref="AX20:BG20"/>
    <mergeCell ref="BH20:BM20"/>
    <mergeCell ref="BN20:BP20"/>
    <mergeCell ref="AE23:BZ23"/>
    <mergeCell ref="AE24:BZ24"/>
    <mergeCell ref="AE22:AQ22"/>
    <mergeCell ref="AR22:BE22"/>
    <mergeCell ref="BF22:BZ22"/>
    <mergeCell ref="BC25:BZ25"/>
    <mergeCell ref="AE21:BZ21"/>
    <mergeCell ref="AE26:BZ26"/>
    <mergeCell ref="N22:AD22"/>
    <mergeCell ref="U26:AD26"/>
    <mergeCell ref="U25:AD25"/>
    <mergeCell ref="N23:T26"/>
    <mergeCell ref="U23:AD23"/>
    <mergeCell ref="U24:AD24"/>
    <mergeCell ref="AE25:AU25"/>
    <mergeCell ref="AV25:BB25"/>
    <mergeCell ref="L21:AD21"/>
    <mergeCell ref="B7:K7"/>
    <mergeCell ref="L7:AC7"/>
    <mergeCell ref="AD7:BZ7"/>
    <mergeCell ref="B20:K20"/>
    <mergeCell ref="L20:U20"/>
    <mergeCell ref="AE20:AN20"/>
    <mergeCell ref="V20:AA20"/>
    <mergeCell ref="AB20:AD20"/>
    <mergeCell ref="AO20:AT20"/>
    <mergeCell ref="AU20:AW20"/>
    <mergeCell ref="BE11:BZ12"/>
    <mergeCell ref="L12:Y12"/>
    <mergeCell ref="L15:Y15"/>
    <mergeCell ref="Z15:BD15"/>
    <mergeCell ref="BE15:BZ17"/>
    <mergeCell ref="L16:Y16"/>
    <mergeCell ref="Z16:AN16"/>
    <mergeCell ref="AO16:BD16"/>
    <mergeCell ref="L17:Y17"/>
    <mergeCell ref="Z17:AN17"/>
    <mergeCell ref="AO17:BD17"/>
    <mergeCell ref="B18:K19"/>
    <mergeCell ref="L18:U18"/>
    <mergeCell ref="BM1:BZ1"/>
    <mergeCell ref="B3:K4"/>
    <mergeCell ref="L3:BZ4"/>
    <mergeCell ref="B5:K6"/>
    <mergeCell ref="L5:BZ6"/>
    <mergeCell ref="B8:K17"/>
    <mergeCell ref="L8:BZ8"/>
    <mergeCell ref="L9:Y9"/>
    <mergeCell ref="Z9:BD9"/>
    <mergeCell ref="BE9:BZ9"/>
    <mergeCell ref="Z12:AN12"/>
    <mergeCell ref="AO12:BD12"/>
    <mergeCell ref="L13:BZ13"/>
    <mergeCell ref="L14:Y14"/>
    <mergeCell ref="Z14:BD14"/>
    <mergeCell ref="BE14:BZ14"/>
    <mergeCell ref="L10:Y10"/>
    <mergeCell ref="Z10:BD10"/>
    <mergeCell ref="BE10:BF10"/>
    <mergeCell ref="BG10:BN10"/>
    <mergeCell ref="BO10:BZ10"/>
    <mergeCell ref="L11:Y11"/>
    <mergeCell ref="Z11:AN11"/>
    <mergeCell ref="AO11:BD11"/>
    <mergeCell ref="V18:BZ18"/>
    <mergeCell ref="L19:U19"/>
    <mergeCell ref="V19:BZ19"/>
    <mergeCell ref="B21:K38"/>
    <mergeCell ref="AX137:BH137"/>
    <mergeCell ref="BI137:BN137"/>
    <mergeCell ref="L138:AJ138"/>
    <mergeCell ref="AK138:AS138"/>
    <mergeCell ref="AT138:AW138"/>
    <mergeCell ref="AX138:BH138"/>
    <mergeCell ref="BI138:BN138"/>
    <mergeCell ref="B90:BZ90"/>
    <mergeCell ref="B92:BZ112"/>
    <mergeCell ref="B114:BZ135"/>
    <mergeCell ref="B136:K139"/>
    <mergeCell ref="L136:AJ136"/>
    <mergeCell ref="AK136:AW136"/>
    <mergeCell ref="AX136:BN136"/>
    <mergeCell ref="L137:AJ137"/>
    <mergeCell ref="AK137:AS137"/>
    <mergeCell ref="AT137:AW137"/>
    <mergeCell ref="B55:E55"/>
    <mergeCell ref="F55:H55"/>
    <mergeCell ref="I55:BZ57"/>
    <mergeCell ref="M142:T142"/>
    <mergeCell ref="U142:BZ142"/>
    <mergeCell ref="M143:T143"/>
    <mergeCell ref="U143:BZ143"/>
    <mergeCell ref="B145:BZ145"/>
    <mergeCell ref="L139:AJ139"/>
    <mergeCell ref="AK139:AS139"/>
    <mergeCell ref="AT139:AW139"/>
    <mergeCell ref="AX139:BH139"/>
    <mergeCell ref="BI139:BN139"/>
    <mergeCell ref="B141:L141"/>
    <mergeCell ref="M141:T141"/>
    <mergeCell ref="U141:BZ141"/>
    <mergeCell ref="B142:L143"/>
    <mergeCell ref="B166:BZ175"/>
    <mergeCell ref="D163:Z163"/>
    <mergeCell ref="AA163:AM163"/>
    <mergeCell ref="D164:Z164"/>
    <mergeCell ref="AA164:AM164"/>
    <mergeCell ref="D165:Z165"/>
    <mergeCell ref="AA165:AM165"/>
    <mergeCell ref="I188:BY188"/>
    <mergeCell ref="W177:AG177"/>
    <mergeCell ref="W178:AG178"/>
    <mergeCell ref="W179:AG179"/>
    <mergeCell ref="D177:V177"/>
    <mergeCell ref="D178:V178"/>
    <mergeCell ref="D179:V179"/>
    <mergeCell ref="BK177:BU177"/>
    <mergeCell ref="BK178:BU178"/>
    <mergeCell ref="AP177:BJ177"/>
    <mergeCell ref="AP178:BJ178"/>
    <mergeCell ref="AP179:BJ179"/>
    <mergeCell ref="BK179:BU179"/>
    <mergeCell ref="B251:BZ261"/>
    <mergeCell ref="B268:BZ278"/>
    <mergeCell ref="B280:BZ294"/>
    <mergeCell ref="B180:BZ186"/>
    <mergeCell ref="F188:H188"/>
    <mergeCell ref="F189:H189"/>
    <mergeCell ref="B190:BZ207"/>
    <mergeCell ref="B208:BZ208"/>
    <mergeCell ref="B212:BZ231"/>
    <mergeCell ref="F265:H265"/>
    <mergeCell ref="F263:H263"/>
    <mergeCell ref="F266:H266"/>
    <mergeCell ref="I263:BX264"/>
    <mergeCell ref="I266:BX267"/>
    <mergeCell ref="M210:T211"/>
    <mergeCell ref="U210:AH210"/>
    <mergeCell ref="AC211:AH211"/>
    <mergeCell ref="U211:AB211"/>
    <mergeCell ref="AI210:AV210"/>
    <mergeCell ref="AI211:AP211"/>
    <mergeCell ref="AQ211:AV211"/>
    <mergeCell ref="AW210:BZ211"/>
    <mergeCell ref="B361:BZ363"/>
    <mergeCell ref="F367:H367"/>
    <mergeCell ref="B369:BY374"/>
    <mergeCell ref="B376:BZ394"/>
    <mergeCell ref="B395:BZ395"/>
    <mergeCell ref="B397:BZ403"/>
    <mergeCell ref="B357:BZ357"/>
    <mergeCell ref="F359:H359"/>
    <mergeCell ref="B334:BZ334"/>
    <mergeCell ref="B335:BZ348"/>
    <mergeCell ref="B349:BZ349"/>
    <mergeCell ref="G351:O351"/>
    <mergeCell ref="P351:AI351"/>
    <mergeCell ref="B353:BZ353"/>
    <mergeCell ref="G355:O355"/>
    <mergeCell ref="P355:AI355"/>
    <mergeCell ref="M364:BY364"/>
    <mergeCell ref="B64:E64"/>
    <mergeCell ref="F64:H64"/>
    <mergeCell ref="I64:BZ67"/>
    <mergeCell ref="B39:BZ39"/>
    <mergeCell ref="F41:H41"/>
    <mergeCell ref="I41:BZ42"/>
    <mergeCell ref="K43:BX47"/>
    <mergeCell ref="B41:E41"/>
    <mergeCell ref="B48:E48"/>
    <mergeCell ref="F48:H48"/>
    <mergeCell ref="I48:BZ49"/>
    <mergeCell ref="B72:E72"/>
    <mergeCell ref="F72:H72"/>
    <mergeCell ref="I72:BZ73"/>
    <mergeCell ref="B75:E75"/>
    <mergeCell ref="F75:H75"/>
    <mergeCell ref="I75:BZ75"/>
    <mergeCell ref="B80:E80"/>
    <mergeCell ref="F80:H80"/>
    <mergeCell ref="I80:BZ83"/>
    <mergeCell ref="BC329:BM329"/>
    <mergeCell ref="BO329:BT329"/>
    <mergeCell ref="BU329:BZ329"/>
    <mergeCell ref="V307:AG307"/>
    <mergeCell ref="BJ307:BU307"/>
    <mergeCell ref="V308:AG308"/>
    <mergeCell ref="B146:BZ161"/>
    <mergeCell ref="G88:S88"/>
    <mergeCell ref="T88:BS88"/>
    <mergeCell ref="B311:BZ311"/>
    <mergeCell ref="BJ308:BU308"/>
    <mergeCell ref="B295:BZ295"/>
    <mergeCell ref="E298:S298"/>
    <mergeCell ref="T298:AB298"/>
    <mergeCell ref="V306:AG306"/>
    <mergeCell ref="BJ306:BU306"/>
    <mergeCell ref="AO306:BI306"/>
    <mergeCell ref="AO307:BI307"/>
    <mergeCell ref="AO308:BI308"/>
    <mergeCell ref="E306:U306"/>
    <mergeCell ref="E307:U307"/>
    <mergeCell ref="E308:U308"/>
    <mergeCell ref="B233:BZ245"/>
    <mergeCell ref="AY247:BM247"/>
    <mergeCell ref="D331:L331"/>
    <mergeCell ref="M331:U331"/>
    <mergeCell ref="V331:AF331"/>
    <mergeCell ref="AG331:AQ331"/>
    <mergeCell ref="AR331:BB331"/>
    <mergeCell ref="BC331:BM331"/>
    <mergeCell ref="BO331:BT331"/>
    <mergeCell ref="BU331:BZ331"/>
    <mergeCell ref="D330:L330"/>
    <mergeCell ref="M330:U330"/>
    <mergeCell ref="V330:AF330"/>
    <mergeCell ref="AG330:AQ330"/>
    <mergeCell ref="AR330:BB330"/>
    <mergeCell ref="BC330:BM330"/>
    <mergeCell ref="B312:BZ325"/>
    <mergeCell ref="B327:BZ327"/>
    <mergeCell ref="D329:U329"/>
    <mergeCell ref="V329:AF329"/>
    <mergeCell ref="BQ20:BZ20"/>
    <mergeCell ref="Y247:AM247"/>
    <mergeCell ref="BN247:BS247"/>
    <mergeCell ref="E247:X247"/>
    <mergeCell ref="BO330:BT330"/>
    <mergeCell ref="BU330:BZ330"/>
    <mergeCell ref="AG329:AQ329"/>
    <mergeCell ref="AT86:BS87"/>
    <mergeCell ref="K76:BZ78"/>
    <mergeCell ref="K68:BZ70"/>
    <mergeCell ref="K58:BZ62"/>
    <mergeCell ref="K50:BZ53"/>
    <mergeCell ref="G85:S85"/>
    <mergeCell ref="T85:AS85"/>
    <mergeCell ref="AT85:BS85"/>
    <mergeCell ref="G86:S86"/>
    <mergeCell ref="T86:AS86"/>
    <mergeCell ref="G87:S87"/>
    <mergeCell ref="T87:AS87"/>
    <mergeCell ref="AR329:BB329"/>
  </mergeCells>
  <phoneticPr fontId="2"/>
  <conditionalFormatting sqref="BN247 BT247">
    <cfRule type="expression" dxfId="8" priority="5">
      <formula>INT($S$163*10)&lt;&gt;$S$163*10</formula>
    </cfRule>
  </conditionalFormatting>
  <conditionalFormatting sqref="T298:T299">
    <cfRule type="expression" dxfId="7" priority="4">
      <formula>INT($S$163*10)&lt;&gt;$S$163*10</formula>
    </cfRule>
  </conditionalFormatting>
  <conditionalFormatting sqref="AK137:AS139">
    <cfRule type="expression" dxfId="6" priority="3">
      <formula>INT(AK137)&lt;&gt;AK137</formula>
    </cfRule>
  </conditionalFormatting>
  <conditionalFormatting sqref="AA163:AM164">
    <cfRule type="expression" dxfId="5" priority="2">
      <formula>INT(AA163*100)&lt;&gt;AA163*100</formula>
    </cfRule>
  </conditionalFormatting>
  <conditionalFormatting sqref="Y247">
    <cfRule type="expression" dxfId="4" priority="1">
      <formula>INT($S$163*10)&lt;&gt;$S$163*10</formula>
    </cfRule>
  </conditionalFormatting>
  <dataValidations count="7">
    <dataValidation type="list" allowBlank="1" showInputMessage="1" showErrorMessage="1" sqref="P351:AI351 P355:AI355" xr:uid="{00000000-0002-0000-0000-000000000000}">
      <formula1>"①補助事業者自身,②その他"</formula1>
    </dataValidation>
    <dataValidation imeMode="off" allowBlank="1" showInputMessage="1" showErrorMessage="1" sqref="L8:L9 L13:L14 AK137:AS139" xr:uid="{00000000-0002-0000-0000-000003000000}"/>
    <dataValidation imeMode="hiragana" allowBlank="1" showInputMessage="1" showErrorMessage="1" sqref="C114:BZ135 BS136:BZ139 B92:BZ112 AT137:AT139 B114:B137 V18:BZ19 L3:L7 M3:AC6 AD3:AD7 AE3:BZ6 L10:BD10 L15:BD15 BE11:BZ12 BE15:BZ17 AK136" xr:uid="{00000000-0002-0000-0000-000004000000}"/>
    <dataValidation type="list" allowBlank="1" showInputMessage="1" showErrorMessage="1" sqref="M141:T141" xr:uid="{00000000-0002-0000-0000-000005000000}">
      <formula1>$DA$140:$DA$144</formula1>
    </dataValidation>
    <dataValidation type="list" allowBlank="1" showInputMessage="1" showErrorMessage="1" sqref="AE22:AQ22 AE28:AQ28 AE34:AQ34" xr:uid="{1BF3A051-FE09-4869-B133-893139B624DA}">
      <formula1>"発電事業者,需要家"</formula1>
    </dataValidation>
    <dataValidation type="list" allowBlank="1" showInputMessage="1" showErrorMessage="1" sqref="Y247:AM247" xr:uid="{E0210BF3-A7D8-4334-8C18-01C66FC12DF5}">
      <formula1>"５年未満,5～8年,9～12年,13～16年,17年以上"</formula1>
    </dataValidation>
    <dataValidation type="list" imeMode="hiragana" allowBlank="1" showInputMessage="1" sqref="U142:BZ142" xr:uid="{FD25ACBD-F3E1-41A6-B787-631ACB5764BE}">
      <formula1>"同一事業者が発電事業者と小売電気事業者と兼ねる。,未定"</formula1>
    </dataValidation>
  </dataValidations>
  <pageMargins left="0.70866141732283472" right="0.51181102362204722" top="0.55118110236220474" bottom="0.39370078740157483" header="0.31496062992125984" footer="0"/>
  <pageSetup paperSize="9" scale="95" fitToHeight="0" orientation="portrait" r:id="rId1"/>
  <headerFooter>
    <oddFooter>&amp;C&amp;9&amp;P</oddFooter>
  </headerFooter>
  <rowBreaks count="4" manualBreakCount="4">
    <brk id="89" min="1" max="77" man="1"/>
    <brk id="139" min="1" max="77" man="1"/>
    <brk id="186" min="1" max="77" man="1"/>
    <brk id="231" min="1" max="77" man="1"/>
  </rowBreaks>
  <drawing r:id="rId2"/>
  <legacyDrawing r:id="rId3"/>
  <controls>
    <mc:AlternateContent xmlns:mc="http://schemas.openxmlformats.org/markup-compatibility/2006">
      <mc:Choice Requires="x14">
        <control shapeId="6181" r:id="rId4" name="CheckBox25">
          <controlPr locked="0" defaultSize="0" autoLine="0" r:id="rId5">
            <anchor moveWithCells="1">
              <from>
                <xdr:col>5</xdr:col>
                <xdr:colOff>76200</xdr:colOff>
                <xdr:row>79</xdr:row>
                <xdr:rowOff>76200</xdr:rowOff>
              </from>
              <to>
                <xdr:col>7</xdr:col>
                <xdr:colOff>66675</xdr:colOff>
                <xdr:row>79</xdr:row>
                <xdr:rowOff>209550</xdr:rowOff>
              </to>
            </anchor>
          </controlPr>
        </control>
      </mc:Choice>
      <mc:Fallback>
        <control shapeId="6181" r:id="rId4" name="CheckBox25"/>
      </mc:Fallback>
    </mc:AlternateContent>
    <mc:AlternateContent xmlns:mc="http://schemas.openxmlformats.org/markup-compatibility/2006">
      <mc:Choice Requires="x14">
        <control shapeId="6180" r:id="rId6" name="CheckBox24">
          <controlPr locked="0" defaultSize="0" autoLine="0" r:id="rId5">
            <anchor moveWithCells="1">
              <from>
                <xdr:col>5</xdr:col>
                <xdr:colOff>76200</xdr:colOff>
                <xdr:row>74</xdr:row>
                <xdr:rowOff>76200</xdr:rowOff>
              </from>
              <to>
                <xdr:col>7</xdr:col>
                <xdr:colOff>66675</xdr:colOff>
                <xdr:row>74</xdr:row>
                <xdr:rowOff>209550</xdr:rowOff>
              </to>
            </anchor>
          </controlPr>
        </control>
      </mc:Choice>
      <mc:Fallback>
        <control shapeId="6180" r:id="rId6" name="CheckBox24"/>
      </mc:Fallback>
    </mc:AlternateContent>
    <mc:AlternateContent xmlns:mc="http://schemas.openxmlformats.org/markup-compatibility/2006">
      <mc:Choice Requires="x14">
        <control shapeId="6179" r:id="rId7" name="CheckBox23">
          <controlPr locked="0" defaultSize="0" autoLine="0" r:id="rId5">
            <anchor moveWithCells="1">
              <from>
                <xdr:col>5</xdr:col>
                <xdr:colOff>76200</xdr:colOff>
                <xdr:row>71</xdr:row>
                <xdr:rowOff>76200</xdr:rowOff>
              </from>
              <to>
                <xdr:col>7</xdr:col>
                <xdr:colOff>66675</xdr:colOff>
                <xdr:row>71</xdr:row>
                <xdr:rowOff>209550</xdr:rowOff>
              </to>
            </anchor>
          </controlPr>
        </control>
      </mc:Choice>
      <mc:Fallback>
        <control shapeId="6179" r:id="rId7" name="CheckBox23"/>
      </mc:Fallback>
    </mc:AlternateContent>
    <mc:AlternateContent xmlns:mc="http://schemas.openxmlformats.org/markup-compatibility/2006">
      <mc:Choice Requires="x14">
        <control shapeId="6178" r:id="rId8" name="CheckBox22">
          <controlPr locked="0" defaultSize="0" autoLine="0" r:id="rId5">
            <anchor moveWithCells="1">
              <from>
                <xdr:col>5</xdr:col>
                <xdr:colOff>76200</xdr:colOff>
                <xdr:row>63</xdr:row>
                <xdr:rowOff>76200</xdr:rowOff>
              </from>
              <to>
                <xdr:col>7</xdr:col>
                <xdr:colOff>66675</xdr:colOff>
                <xdr:row>63</xdr:row>
                <xdr:rowOff>209550</xdr:rowOff>
              </to>
            </anchor>
          </controlPr>
        </control>
      </mc:Choice>
      <mc:Fallback>
        <control shapeId="6178" r:id="rId8" name="CheckBox22"/>
      </mc:Fallback>
    </mc:AlternateContent>
    <mc:AlternateContent xmlns:mc="http://schemas.openxmlformats.org/markup-compatibility/2006">
      <mc:Choice Requires="x14">
        <control shapeId="6177" r:id="rId9" name="CheckBox21">
          <controlPr locked="0" defaultSize="0" autoLine="0" r:id="rId5">
            <anchor moveWithCells="1">
              <from>
                <xdr:col>5</xdr:col>
                <xdr:colOff>76200</xdr:colOff>
                <xdr:row>54</xdr:row>
                <xdr:rowOff>76200</xdr:rowOff>
              </from>
              <to>
                <xdr:col>7</xdr:col>
                <xdr:colOff>66675</xdr:colOff>
                <xdr:row>54</xdr:row>
                <xdr:rowOff>209550</xdr:rowOff>
              </to>
            </anchor>
          </controlPr>
        </control>
      </mc:Choice>
      <mc:Fallback>
        <control shapeId="6177" r:id="rId9" name="CheckBox21"/>
      </mc:Fallback>
    </mc:AlternateContent>
    <mc:AlternateContent xmlns:mc="http://schemas.openxmlformats.org/markup-compatibility/2006">
      <mc:Choice Requires="x14">
        <control shapeId="6176" r:id="rId10" name="CheckBox20">
          <controlPr locked="0" defaultSize="0" autoLine="0" r:id="rId5">
            <anchor moveWithCells="1">
              <from>
                <xdr:col>5</xdr:col>
                <xdr:colOff>76200</xdr:colOff>
                <xdr:row>47</xdr:row>
                <xdr:rowOff>76200</xdr:rowOff>
              </from>
              <to>
                <xdr:col>7</xdr:col>
                <xdr:colOff>66675</xdr:colOff>
                <xdr:row>47</xdr:row>
                <xdr:rowOff>209550</xdr:rowOff>
              </to>
            </anchor>
          </controlPr>
        </control>
      </mc:Choice>
      <mc:Fallback>
        <control shapeId="6176" r:id="rId10" name="CheckBox20"/>
      </mc:Fallback>
    </mc:AlternateContent>
    <mc:AlternateContent xmlns:mc="http://schemas.openxmlformats.org/markup-compatibility/2006">
      <mc:Choice Requires="x14">
        <control shapeId="6175" r:id="rId11" name="CheckBox19">
          <controlPr locked="0" defaultSize="0" autoLine="0" r:id="rId5">
            <anchor moveWithCells="1">
              <from>
                <xdr:col>5</xdr:col>
                <xdr:colOff>66675</xdr:colOff>
                <xdr:row>40</xdr:row>
                <xdr:rowOff>57150</xdr:rowOff>
              </from>
              <to>
                <xdr:col>7</xdr:col>
                <xdr:colOff>57150</xdr:colOff>
                <xdr:row>40</xdr:row>
                <xdr:rowOff>190500</xdr:rowOff>
              </to>
            </anchor>
          </controlPr>
        </control>
      </mc:Choice>
      <mc:Fallback>
        <control shapeId="6175" r:id="rId11" name="CheckBox19"/>
      </mc:Fallback>
    </mc:AlternateContent>
    <mc:AlternateContent xmlns:mc="http://schemas.openxmlformats.org/markup-compatibility/2006">
      <mc:Choice Requires="x14">
        <control shapeId="6174" r:id="rId12" name="CheckBox18">
          <controlPr locked="0" defaultSize="0" autoLine="0" r:id="rId5">
            <anchor moveWithCells="1">
              <from>
                <xdr:col>5</xdr:col>
                <xdr:colOff>76200</xdr:colOff>
                <xdr:row>187</xdr:row>
                <xdr:rowOff>76200</xdr:rowOff>
              </from>
              <to>
                <xdr:col>7</xdr:col>
                <xdr:colOff>66675</xdr:colOff>
                <xdr:row>187</xdr:row>
                <xdr:rowOff>209550</xdr:rowOff>
              </to>
            </anchor>
          </controlPr>
        </control>
      </mc:Choice>
      <mc:Fallback>
        <control shapeId="6174" r:id="rId12" name="CheckBox18"/>
      </mc:Fallback>
    </mc:AlternateContent>
    <mc:AlternateContent xmlns:mc="http://schemas.openxmlformats.org/markup-compatibility/2006">
      <mc:Choice Requires="x14">
        <control shapeId="6145" r:id="rId13" name="CheckBox12">
          <controlPr locked="0" defaultSize="0" autoLine="0" r:id="rId5">
            <anchor moveWithCells="1">
              <from>
                <xdr:col>5</xdr:col>
                <xdr:colOff>47625</xdr:colOff>
                <xdr:row>358</xdr:row>
                <xdr:rowOff>66675</xdr:rowOff>
              </from>
              <to>
                <xdr:col>7</xdr:col>
                <xdr:colOff>38100</xdr:colOff>
                <xdr:row>358</xdr:row>
                <xdr:rowOff>200025</xdr:rowOff>
              </to>
            </anchor>
          </controlPr>
        </control>
      </mc:Choice>
      <mc:Fallback>
        <control shapeId="6145" r:id="rId13" name="CheckBox12"/>
      </mc:Fallback>
    </mc:AlternateContent>
    <mc:AlternateContent xmlns:mc="http://schemas.openxmlformats.org/markup-compatibility/2006">
      <mc:Choice Requires="x14">
        <control shapeId="6146" r:id="rId14" name="CheckBox13">
          <controlPr locked="0" defaultSize="0" autoLine="0" r:id="rId5">
            <anchor moveWithCells="1">
              <from>
                <xdr:col>5</xdr:col>
                <xdr:colOff>47625</xdr:colOff>
                <xdr:row>359</xdr:row>
                <xdr:rowOff>66675</xdr:rowOff>
              </from>
              <to>
                <xdr:col>7</xdr:col>
                <xdr:colOff>38100</xdr:colOff>
                <xdr:row>359</xdr:row>
                <xdr:rowOff>200025</xdr:rowOff>
              </to>
            </anchor>
          </controlPr>
        </control>
      </mc:Choice>
      <mc:Fallback>
        <control shapeId="6146" r:id="rId14" name="CheckBox13"/>
      </mc:Fallback>
    </mc:AlternateContent>
    <mc:AlternateContent xmlns:mc="http://schemas.openxmlformats.org/markup-compatibility/2006">
      <mc:Choice Requires="x14">
        <control shapeId="6147" r:id="rId15" name="CheckBox15">
          <controlPr locked="0" defaultSize="0" autoLine="0" r:id="rId5">
            <anchor moveWithCells="1">
              <from>
                <xdr:col>5</xdr:col>
                <xdr:colOff>47625</xdr:colOff>
                <xdr:row>366</xdr:row>
                <xdr:rowOff>66675</xdr:rowOff>
              </from>
              <to>
                <xdr:col>7</xdr:col>
                <xdr:colOff>38100</xdr:colOff>
                <xdr:row>366</xdr:row>
                <xdr:rowOff>200025</xdr:rowOff>
              </to>
            </anchor>
          </controlPr>
        </control>
      </mc:Choice>
      <mc:Fallback>
        <control shapeId="6147" r:id="rId15" name="CheckBox15"/>
      </mc:Fallback>
    </mc:AlternateContent>
    <mc:AlternateContent xmlns:mc="http://schemas.openxmlformats.org/markup-compatibility/2006">
      <mc:Choice Requires="x14">
        <control shapeId="6148" r:id="rId16" name="CheckBox16">
          <controlPr locked="0" defaultSize="0" autoLine="0" r:id="rId5">
            <anchor moveWithCells="1">
              <from>
                <xdr:col>5</xdr:col>
                <xdr:colOff>47625</xdr:colOff>
                <xdr:row>367</xdr:row>
                <xdr:rowOff>66675</xdr:rowOff>
              </from>
              <to>
                <xdr:col>7</xdr:col>
                <xdr:colOff>38100</xdr:colOff>
                <xdr:row>367</xdr:row>
                <xdr:rowOff>200025</xdr:rowOff>
              </to>
            </anchor>
          </controlPr>
        </control>
      </mc:Choice>
      <mc:Fallback>
        <control shapeId="6148" r:id="rId16" name="CheckBox16"/>
      </mc:Fallback>
    </mc:AlternateContent>
    <mc:AlternateContent xmlns:mc="http://schemas.openxmlformats.org/markup-compatibility/2006">
      <mc:Choice Requires="x14">
        <control shapeId="6149" r:id="rId17" name="CheckBox8">
          <controlPr locked="0" defaultSize="0" autoLine="0" r:id="rId5">
            <anchor moveWithCells="1">
              <from>
                <xdr:col>5</xdr:col>
                <xdr:colOff>47625</xdr:colOff>
                <xdr:row>187</xdr:row>
                <xdr:rowOff>66675</xdr:rowOff>
              </from>
              <to>
                <xdr:col>7</xdr:col>
                <xdr:colOff>38100</xdr:colOff>
                <xdr:row>187</xdr:row>
                <xdr:rowOff>200025</xdr:rowOff>
              </to>
            </anchor>
          </controlPr>
        </control>
      </mc:Choice>
      <mc:Fallback>
        <control shapeId="6149" r:id="rId17" name="CheckBox8"/>
      </mc:Fallback>
    </mc:AlternateContent>
    <mc:AlternateContent xmlns:mc="http://schemas.openxmlformats.org/markup-compatibility/2006">
      <mc:Choice Requires="x14">
        <control shapeId="6151" r:id="rId18" name="CheckBox17">
          <controlPr locked="0" defaultSize="0" autoLine="0" r:id="rId5">
            <anchor moveWithCells="1">
              <from>
                <xdr:col>5</xdr:col>
                <xdr:colOff>47625</xdr:colOff>
                <xdr:row>395</xdr:row>
                <xdr:rowOff>66675</xdr:rowOff>
              </from>
              <to>
                <xdr:col>7</xdr:col>
                <xdr:colOff>38100</xdr:colOff>
                <xdr:row>395</xdr:row>
                <xdr:rowOff>200025</xdr:rowOff>
              </to>
            </anchor>
          </controlPr>
        </control>
      </mc:Choice>
      <mc:Fallback>
        <control shapeId="6151" r:id="rId18" name="CheckBox17"/>
      </mc:Fallback>
    </mc:AlternateContent>
    <mc:AlternateContent xmlns:mc="http://schemas.openxmlformats.org/markup-compatibility/2006">
      <mc:Choice Requires="x14">
        <control shapeId="6152" r:id="rId19" name="CheckBox1">
          <controlPr locked="0" defaultSize="0" autoLine="0" r:id="rId5">
            <anchor moveWithCells="1">
              <from>
                <xdr:col>5</xdr:col>
                <xdr:colOff>38100</xdr:colOff>
                <xdr:row>40</xdr:row>
                <xdr:rowOff>47625</xdr:rowOff>
              </from>
              <to>
                <xdr:col>7</xdr:col>
                <xdr:colOff>28575</xdr:colOff>
                <xdr:row>40</xdr:row>
                <xdr:rowOff>180975</xdr:rowOff>
              </to>
            </anchor>
          </controlPr>
        </control>
      </mc:Choice>
      <mc:Fallback>
        <control shapeId="6152" r:id="rId19" name="CheckBox1"/>
      </mc:Fallback>
    </mc:AlternateContent>
    <mc:AlternateContent xmlns:mc="http://schemas.openxmlformats.org/markup-compatibility/2006">
      <mc:Choice Requires="x14">
        <control shapeId="6154" r:id="rId20" name="CheckBox2">
          <controlPr locked="0" defaultSize="0" autoLine="0" r:id="rId5">
            <anchor moveWithCells="1">
              <from>
                <xdr:col>5</xdr:col>
                <xdr:colOff>47625</xdr:colOff>
                <xdr:row>47</xdr:row>
                <xdr:rowOff>66675</xdr:rowOff>
              </from>
              <to>
                <xdr:col>7</xdr:col>
                <xdr:colOff>38100</xdr:colOff>
                <xdr:row>47</xdr:row>
                <xdr:rowOff>200025</xdr:rowOff>
              </to>
            </anchor>
          </controlPr>
        </control>
      </mc:Choice>
      <mc:Fallback>
        <control shapeId="6154" r:id="rId20" name="CheckBox2"/>
      </mc:Fallback>
    </mc:AlternateContent>
    <mc:AlternateContent xmlns:mc="http://schemas.openxmlformats.org/markup-compatibility/2006">
      <mc:Choice Requires="x14">
        <control shapeId="6155" r:id="rId21" name="CheckBox3">
          <controlPr locked="0" defaultSize="0" autoLine="0" r:id="rId5">
            <anchor moveWithCells="1">
              <from>
                <xdr:col>5</xdr:col>
                <xdr:colOff>47625</xdr:colOff>
                <xdr:row>54</xdr:row>
                <xdr:rowOff>66675</xdr:rowOff>
              </from>
              <to>
                <xdr:col>7</xdr:col>
                <xdr:colOff>38100</xdr:colOff>
                <xdr:row>54</xdr:row>
                <xdr:rowOff>200025</xdr:rowOff>
              </to>
            </anchor>
          </controlPr>
        </control>
      </mc:Choice>
      <mc:Fallback>
        <control shapeId="6155" r:id="rId21" name="CheckBox3"/>
      </mc:Fallback>
    </mc:AlternateContent>
    <mc:AlternateContent xmlns:mc="http://schemas.openxmlformats.org/markup-compatibility/2006">
      <mc:Choice Requires="x14">
        <control shapeId="6156" r:id="rId22" name="CheckBox4">
          <controlPr locked="0" defaultSize="0" autoLine="0" r:id="rId5">
            <anchor moveWithCells="1">
              <from>
                <xdr:col>5</xdr:col>
                <xdr:colOff>47625</xdr:colOff>
                <xdr:row>63</xdr:row>
                <xdr:rowOff>66675</xdr:rowOff>
              </from>
              <to>
                <xdr:col>7</xdr:col>
                <xdr:colOff>38100</xdr:colOff>
                <xdr:row>63</xdr:row>
                <xdr:rowOff>200025</xdr:rowOff>
              </to>
            </anchor>
          </controlPr>
        </control>
      </mc:Choice>
      <mc:Fallback>
        <control shapeId="6156" r:id="rId22" name="CheckBox4"/>
      </mc:Fallback>
    </mc:AlternateContent>
    <mc:AlternateContent xmlns:mc="http://schemas.openxmlformats.org/markup-compatibility/2006">
      <mc:Choice Requires="x14">
        <control shapeId="6157" r:id="rId23" name="CheckBox5">
          <controlPr locked="0" defaultSize="0" autoLine="0" r:id="rId5">
            <anchor moveWithCells="1">
              <from>
                <xdr:col>5</xdr:col>
                <xdr:colOff>47625</xdr:colOff>
                <xdr:row>71</xdr:row>
                <xdr:rowOff>66675</xdr:rowOff>
              </from>
              <to>
                <xdr:col>7</xdr:col>
                <xdr:colOff>38100</xdr:colOff>
                <xdr:row>71</xdr:row>
                <xdr:rowOff>200025</xdr:rowOff>
              </to>
            </anchor>
          </controlPr>
        </control>
      </mc:Choice>
      <mc:Fallback>
        <control shapeId="6157" r:id="rId23" name="CheckBox5"/>
      </mc:Fallback>
    </mc:AlternateContent>
    <mc:AlternateContent xmlns:mc="http://schemas.openxmlformats.org/markup-compatibility/2006">
      <mc:Choice Requires="x14">
        <control shapeId="6159" r:id="rId24" name="CheckBox6">
          <controlPr locked="0" defaultSize="0" autoLine="0" r:id="rId5">
            <anchor moveWithCells="1">
              <from>
                <xdr:col>5</xdr:col>
                <xdr:colOff>47625</xdr:colOff>
                <xdr:row>74</xdr:row>
                <xdr:rowOff>66675</xdr:rowOff>
              </from>
              <to>
                <xdr:col>7</xdr:col>
                <xdr:colOff>38100</xdr:colOff>
                <xdr:row>74</xdr:row>
                <xdr:rowOff>200025</xdr:rowOff>
              </to>
            </anchor>
          </controlPr>
        </control>
      </mc:Choice>
      <mc:Fallback>
        <control shapeId="6159" r:id="rId24" name="CheckBox6"/>
      </mc:Fallback>
    </mc:AlternateContent>
    <mc:AlternateContent xmlns:mc="http://schemas.openxmlformats.org/markup-compatibility/2006">
      <mc:Choice Requires="x14">
        <control shapeId="6161" r:id="rId25" name="CheckBox7">
          <controlPr locked="0" defaultSize="0" autoLine="0" r:id="rId5">
            <anchor moveWithCells="1">
              <from>
                <xdr:col>5</xdr:col>
                <xdr:colOff>47625</xdr:colOff>
                <xdr:row>79</xdr:row>
                <xdr:rowOff>66675</xdr:rowOff>
              </from>
              <to>
                <xdr:col>7</xdr:col>
                <xdr:colOff>38100</xdr:colOff>
                <xdr:row>79</xdr:row>
                <xdr:rowOff>200025</xdr:rowOff>
              </to>
            </anchor>
          </controlPr>
        </control>
      </mc:Choice>
      <mc:Fallback>
        <control shapeId="6161" r:id="rId25" name="CheckBox7"/>
      </mc:Fallback>
    </mc:AlternateContent>
    <mc:AlternateContent xmlns:mc="http://schemas.openxmlformats.org/markup-compatibility/2006">
      <mc:Choice Requires="x14">
        <control shapeId="6164" r:id="rId26" name="CheckBox10">
          <controlPr locked="0" defaultSize="0" autoLine="0" r:id="rId5">
            <anchor moveWithCells="1">
              <from>
                <xdr:col>5</xdr:col>
                <xdr:colOff>47625</xdr:colOff>
                <xdr:row>264</xdr:row>
                <xdr:rowOff>66675</xdr:rowOff>
              </from>
              <to>
                <xdr:col>7</xdr:col>
                <xdr:colOff>38100</xdr:colOff>
                <xdr:row>264</xdr:row>
                <xdr:rowOff>200025</xdr:rowOff>
              </to>
            </anchor>
          </controlPr>
        </control>
      </mc:Choice>
      <mc:Fallback>
        <control shapeId="6164" r:id="rId26" name="CheckBox10"/>
      </mc:Fallback>
    </mc:AlternateContent>
    <mc:AlternateContent xmlns:mc="http://schemas.openxmlformats.org/markup-compatibility/2006">
      <mc:Choice Requires="x14">
        <control shapeId="6166" r:id="rId27" name="CheckBox9">
          <controlPr locked="0" defaultSize="0" autoLine="0" r:id="rId5">
            <anchor moveWithCells="1">
              <from>
                <xdr:col>5</xdr:col>
                <xdr:colOff>47625</xdr:colOff>
                <xdr:row>262</xdr:row>
                <xdr:rowOff>66675</xdr:rowOff>
              </from>
              <to>
                <xdr:col>7</xdr:col>
                <xdr:colOff>38100</xdr:colOff>
                <xdr:row>262</xdr:row>
                <xdr:rowOff>200025</xdr:rowOff>
              </to>
            </anchor>
          </controlPr>
        </control>
      </mc:Choice>
      <mc:Fallback>
        <control shapeId="6166" r:id="rId27" name="CheckBox9"/>
      </mc:Fallback>
    </mc:AlternateContent>
    <mc:AlternateContent xmlns:mc="http://schemas.openxmlformats.org/markup-compatibility/2006">
      <mc:Choice Requires="x14">
        <control shapeId="6167" r:id="rId28" name="CheckBox11">
          <controlPr locked="0" defaultSize="0" autoLine="0" r:id="rId5">
            <anchor moveWithCells="1">
              <from>
                <xdr:col>5</xdr:col>
                <xdr:colOff>47625</xdr:colOff>
                <xdr:row>265</xdr:row>
                <xdr:rowOff>66675</xdr:rowOff>
              </from>
              <to>
                <xdr:col>7</xdr:col>
                <xdr:colOff>38100</xdr:colOff>
                <xdr:row>265</xdr:row>
                <xdr:rowOff>200025</xdr:rowOff>
              </to>
            </anchor>
          </controlPr>
        </control>
      </mc:Choice>
      <mc:Fallback>
        <control shapeId="6167" r:id="rId28" name="CheckBox11"/>
      </mc:Fallback>
    </mc:AlternateContent>
    <mc:AlternateContent xmlns:mc="http://schemas.openxmlformats.org/markup-compatibility/2006">
      <mc:Choice Requires="x14">
        <control shapeId="6172" r:id="rId29" name="CheckBox14">
          <controlPr locked="0" defaultSize="0" autoLine="0" r:id="rId5">
            <anchor moveWithCells="1">
              <from>
                <xdr:col>9</xdr:col>
                <xdr:colOff>38100</xdr:colOff>
                <xdr:row>363</xdr:row>
                <xdr:rowOff>66675</xdr:rowOff>
              </from>
              <to>
                <xdr:col>11</xdr:col>
                <xdr:colOff>0</xdr:colOff>
                <xdr:row>363</xdr:row>
                <xdr:rowOff>200025</xdr:rowOff>
              </to>
            </anchor>
          </controlPr>
        </control>
      </mc:Choice>
      <mc:Fallback>
        <control shapeId="6172" r:id="rId29" name="CheckBox1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V30"/>
  <sheetViews>
    <sheetView zoomScale="85" zoomScaleNormal="85" workbookViewId="0">
      <selection activeCell="C20" sqref="C20:D20"/>
    </sheetView>
  </sheetViews>
  <sheetFormatPr defaultColWidth="10.875" defaultRowHeight="13.5"/>
  <cols>
    <col min="1" max="1" width="5.625" style="266" customWidth="1"/>
    <col min="2" max="2" width="17.25" style="266" customWidth="1"/>
    <col min="3" max="3" width="23" style="266" customWidth="1"/>
    <col min="4" max="4" width="3.375" style="266" customWidth="1"/>
    <col min="5" max="5" width="23" style="266" customWidth="1"/>
    <col min="6" max="6" width="3" style="266" customWidth="1"/>
    <col min="7" max="7" width="5.875" style="266" customWidth="1"/>
    <col min="8" max="8" width="7.625" style="266" customWidth="1"/>
    <col min="9" max="9" width="10.75" style="266" customWidth="1"/>
    <col min="10" max="10" width="4" style="266" customWidth="1"/>
    <col min="11" max="11" width="23" style="266" customWidth="1"/>
    <col min="12" max="12" width="3.875" style="266" customWidth="1"/>
    <col min="13" max="13" width="7.125" style="2" customWidth="1"/>
    <col min="14" max="19" width="10.875" style="2"/>
    <col min="20" max="20" width="12.5" style="2" customWidth="1"/>
    <col min="21" max="21" width="16.125" style="2" customWidth="1"/>
    <col min="22" max="22" width="12.5" style="2" customWidth="1"/>
    <col min="23" max="16384" width="10.875" style="2"/>
  </cols>
  <sheetData>
    <row r="1" spans="2:22" ht="23.25" customHeight="1">
      <c r="B1" s="267" t="s">
        <v>81</v>
      </c>
      <c r="C1" s="268"/>
      <c r="D1" s="268"/>
      <c r="E1" s="268"/>
      <c r="F1" s="268"/>
      <c r="G1" s="268"/>
      <c r="H1" s="268"/>
      <c r="I1" s="268"/>
      <c r="J1" s="268"/>
      <c r="K1" s="268"/>
      <c r="L1" s="268"/>
    </row>
    <row r="2" spans="2:22" ht="42" customHeight="1">
      <c r="B2" s="590" t="s">
        <v>278</v>
      </c>
      <c r="C2" s="590"/>
      <c r="D2" s="590"/>
      <c r="E2" s="590"/>
      <c r="F2" s="590"/>
      <c r="G2" s="590"/>
      <c r="H2" s="590"/>
      <c r="I2" s="590"/>
      <c r="J2" s="590"/>
      <c r="K2" s="590"/>
      <c r="L2" s="590"/>
    </row>
    <row r="3" spans="2:22" ht="30" customHeight="1" thickBot="1">
      <c r="B3" s="269" t="s">
        <v>82</v>
      </c>
      <c r="C3" s="591" t="str">
        <f>IF('B-1別紙１実施計画'!V19="","",'B-1別紙１実施計画'!V19)</f>
        <v/>
      </c>
      <c r="D3" s="591"/>
      <c r="E3" s="591"/>
      <c r="F3" s="591"/>
      <c r="G3" s="591"/>
      <c r="H3" s="270"/>
      <c r="I3" s="592"/>
      <c r="J3" s="592"/>
      <c r="K3" s="271"/>
      <c r="L3" s="270"/>
      <c r="T3" s="4"/>
      <c r="U3" s="4"/>
      <c r="V3" s="4"/>
    </row>
    <row r="4" spans="2:22" ht="30" customHeight="1">
      <c r="D4" s="272"/>
      <c r="E4" s="272"/>
      <c r="F4" s="272"/>
      <c r="G4" s="272"/>
      <c r="H4" s="272"/>
      <c r="I4" s="273"/>
      <c r="J4" s="273"/>
      <c r="K4" s="274"/>
      <c r="L4" s="270"/>
      <c r="T4" s="4"/>
      <c r="U4" s="4"/>
      <c r="V4" s="4"/>
    </row>
    <row r="5" spans="2:22" ht="31.5" customHeight="1" thickBot="1">
      <c r="B5" s="593" t="s">
        <v>83</v>
      </c>
      <c r="C5" s="593"/>
      <c r="D5" s="593"/>
      <c r="E5" s="3"/>
      <c r="F5" s="272"/>
      <c r="G5" s="594"/>
      <c r="H5" s="594"/>
      <c r="I5" s="594"/>
      <c r="J5" s="594"/>
      <c r="K5" s="275"/>
      <c r="L5" s="270"/>
      <c r="T5" s="4"/>
      <c r="U5" s="4"/>
      <c r="V5" s="4"/>
    </row>
    <row r="6" spans="2:22" ht="30" customHeight="1" thickBot="1">
      <c r="B6" s="272"/>
      <c r="C6" s="272"/>
      <c r="D6" s="272"/>
      <c r="E6" s="272"/>
      <c r="F6" s="272"/>
      <c r="G6" s="276"/>
      <c r="H6" s="595"/>
      <c r="I6" s="595"/>
      <c r="J6" s="595"/>
      <c r="K6" s="595"/>
      <c r="L6" s="276"/>
      <c r="M6" s="5"/>
      <c r="T6" s="6"/>
      <c r="U6" s="6"/>
      <c r="V6" s="6"/>
    </row>
    <row r="7" spans="2:22" ht="50.1" customHeight="1">
      <c r="B7" s="596" t="s">
        <v>84</v>
      </c>
      <c r="C7" s="599" t="s">
        <v>85</v>
      </c>
      <c r="D7" s="600"/>
      <c r="E7" s="599" t="s">
        <v>86</v>
      </c>
      <c r="F7" s="601"/>
      <c r="G7" s="599" t="s">
        <v>87</v>
      </c>
      <c r="H7" s="602"/>
      <c r="I7" s="602"/>
      <c r="J7" s="600"/>
      <c r="K7" s="599" t="s">
        <v>88</v>
      </c>
      <c r="L7" s="603"/>
    </row>
    <row r="8" spans="2:22" ht="50.1" customHeight="1">
      <c r="B8" s="597"/>
      <c r="C8" s="291">
        <f>'C-2経費内訳表'!W57</f>
        <v>0</v>
      </c>
      <c r="D8" s="278" t="s">
        <v>89</v>
      </c>
      <c r="E8" s="292">
        <v>0</v>
      </c>
      <c r="F8" s="278" t="s">
        <v>89</v>
      </c>
      <c r="G8" s="604">
        <f>C8-E8</f>
        <v>0</v>
      </c>
      <c r="H8" s="605"/>
      <c r="I8" s="606"/>
      <c r="J8" s="278" t="s">
        <v>89</v>
      </c>
      <c r="K8" s="277">
        <f>E27</f>
        <v>0</v>
      </c>
      <c r="L8" s="279" t="s">
        <v>89</v>
      </c>
    </row>
    <row r="9" spans="2:22" ht="50.1" customHeight="1">
      <c r="B9" s="597"/>
      <c r="C9" s="607" t="s">
        <v>90</v>
      </c>
      <c r="D9" s="608"/>
      <c r="E9" s="607" t="s">
        <v>91</v>
      </c>
      <c r="F9" s="609"/>
      <c r="G9" s="607" t="s">
        <v>92</v>
      </c>
      <c r="H9" s="610"/>
      <c r="I9" s="610"/>
      <c r="J9" s="608"/>
      <c r="K9" s="607" t="s">
        <v>93</v>
      </c>
      <c r="L9" s="611"/>
    </row>
    <row r="10" spans="2:22" ht="50.1" customHeight="1" thickBot="1">
      <c r="B10" s="598"/>
      <c r="C10" s="280">
        <f>IF(K8="","",K8)</f>
        <v>0</v>
      </c>
      <c r="D10" s="281" t="s">
        <v>89</v>
      </c>
      <c r="E10" s="280">
        <f>MIN(K8,C10)</f>
        <v>0</v>
      </c>
      <c r="F10" s="282" t="s">
        <v>89</v>
      </c>
      <c r="G10" s="612">
        <f>MIN(G8,E10)</f>
        <v>0</v>
      </c>
      <c r="H10" s="613"/>
      <c r="I10" s="614"/>
      <c r="J10" s="282" t="s">
        <v>89</v>
      </c>
      <c r="K10" s="280">
        <f>IF(G10="","",IF(ROUNDDOWN(G10/3,-3)&gt;=150000000,150000000,ROUNDDOWN(G10/3,-3)))</f>
        <v>0</v>
      </c>
      <c r="L10" s="283" t="s">
        <v>89</v>
      </c>
    </row>
    <row r="11" spans="2:22" ht="27" customHeight="1" thickBot="1">
      <c r="B11" s="615" t="s">
        <v>94</v>
      </c>
      <c r="C11" s="616"/>
      <c r="D11" s="616"/>
      <c r="E11" s="616"/>
      <c r="F11" s="616"/>
      <c r="G11" s="616"/>
      <c r="H11" s="616"/>
      <c r="I11" s="616"/>
      <c r="J11" s="616"/>
      <c r="K11" s="616"/>
      <c r="L11" s="617"/>
    </row>
    <row r="12" spans="2:22" ht="18" customHeight="1">
      <c r="B12" s="284" t="s">
        <v>95</v>
      </c>
      <c r="C12" s="618" t="s">
        <v>96</v>
      </c>
      <c r="D12" s="619"/>
      <c r="E12" s="620" t="s">
        <v>97</v>
      </c>
      <c r="F12" s="621"/>
      <c r="G12" s="622" t="s">
        <v>98</v>
      </c>
      <c r="H12" s="622"/>
      <c r="I12" s="622"/>
      <c r="J12" s="622"/>
      <c r="K12" s="622"/>
      <c r="L12" s="623"/>
    </row>
    <row r="13" spans="2:22" ht="18" customHeight="1">
      <c r="B13" s="285" t="s">
        <v>99</v>
      </c>
      <c r="C13" s="624" t="s">
        <v>100</v>
      </c>
      <c r="D13" s="625"/>
      <c r="E13" s="626">
        <f>'C-2経費内訳表'!I55</f>
        <v>0</v>
      </c>
      <c r="F13" s="627"/>
      <c r="G13" s="628" t="s">
        <v>101</v>
      </c>
      <c r="H13" s="629"/>
      <c r="I13" s="629"/>
      <c r="J13" s="629"/>
      <c r="K13" s="629"/>
      <c r="L13" s="630"/>
    </row>
    <row r="14" spans="2:22" ht="18" customHeight="1">
      <c r="B14" s="286" t="s">
        <v>102</v>
      </c>
      <c r="C14" s="637" t="s">
        <v>103</v>
      </c>
      <c r="D14" s="638"/>
      <c r="E14" s="639">
        <f>'C-2経費内訳表'!J55</f>
        <v>0</v>
      </c>
      <c r="F14" s="640"/>
      <c r="G14" s="631"/>
      <c r="H14" s="632"/>
      <c r="I14" s="632"/>
      <c r="J14" s="632"/>
      <c r="K14" s="632"/>
      <c r="L14" s="633"/>
    </row>
    <row r="15" spans="2:22" ht="18" customHeight="1">
      <c r="B15" s="286" t="s">
        <v>102</v>
      </c>
      <c r="C15" s="637" t="s">
        <v>104</v>
      </c>
      <c r="D15" s="638"/>
      <c r="E15" s="641">
        <f>'C-2経費内訳表'!K55</f>
        <v>0</v>
      </c>
      <c r="F15" s="642"/>
      <c r="G15" s="631"/>
      <c r="H15" s="632"/>
      <c r="I15" s="632"/>
      <c r="J15" s="632"/>
      <c r="K15" s="632"/>
      <c r="L15" s="633"/>
    </row>
    <row r="16" spans="2:22" ht="18" customHeight="1">
      <c r="B16" s="286" t="s">
        <v>102</v>
      </c>
      <c r="C16" s="637" t="s">
        <v>105</v>
      </c>
      <c r="D16" s="638"/>
      <c r="E16" s="641">
        <f>'C-2経費内訳表'!L55</f>
        <v>0</v>
      </c>
      <c r="F16" s="642"/>
      <c r="G16" s="631"/>
      <c r="H16" s="632"/>
      <c r="I16" s="632"/>
      <c r="J16" s="632"/>
      <c r="K16" s="632"/>
      <c r="L16" s="633"/>
    </row>
    <row r="17" spans="2:20" ht="18" customHeight="1">
      <c r="B17" s="286" t="s">
        <v>102</v>
      </c>
      <c r="C17" s="637" t="s">
        <v>106</v>
      </c>
      <c r="D17" s="638"/>
      <c r="E17" s="641">
        <f>'C-2経費内訳表'!M55</f>
        <v>0</v>
      </c>
      <c r="F17" s="642"/>
      <c r="G17" s="631"/>
      <c r="H17" s="632"/>
      <c r="I17" s="632"/>
      <c r="J17" s="632"/>
      <c r="K17" s="632"/>
      <c r="L17" s="633"/>
    </row>
    <row r="18" spans="2:20" ht="18" customHeight="1">
      <c r="B18" s="286" t="s">
        <v>102</v>
      </c>
      <c r="C18" s="637" t="s">
        <v>107</v>
      </c>
      <c r="D18" s="638"/>
      <c r="E18" s="641">
        <f>'C-2経費内訳表'!N55</f>
        <v>0</v>
      </c>
      <c r="F18" s="642"/>
      <c r="G18" s="631"/>
      <c r="H18" s="632"/>
      <c r="I18" s="632"/>
      <c r="J18" s="632"/>
      <c r="K18" s="632"/>
      <c r="L18" s="633"/>
    </row>
    <row r="19" spans="2:20" ht="18" customHeight="1">
      <c r="B19" s="287" t="s">
        <v>108</v>
      </c>
      <c r="C19" s="637" t="s">
        <v>109</v>
      </c>
      <c r="D19" s="638"/>
      <c r="E19" s="641">
        <f>'C-2経費内訳表'!O55</f>
        <v>0</v>
      </c>
      <c r="F19" s="642"/>
      <c r="G19" s="631"/>
      <c r="H19" s="632"/>
      <c r="I19" s="632"/>
      <c r="J19" s="632"/>
      <c r="K19" s="632"/>
      <c r="L19" s="633"/>
    </row>
    <row r="20" spans="2:20" ht="18" customHeight="1">
      <c r="B20" s="286" t="s">
        <v>110</v>
      </c>
      <c r="C20" s="637" t="s">
        <v>109</v>
      </c>
      <c r="D20" s="638"/>
      <c r="E20" s="641">
        <f>'C-2経費内訳表'!P55</f>
        <v>0</v>
      </c>
      <c r="F20" s="642"/>
      <c r="G20" s="631"/>
      <c r="H20" s="632"/>
      <c r="I20" s="632"/>
      <c r="J20" s="632"/>
      <c r="K20" s="632"/>
      <c r="L20" s="633"/>
    </row>
    <row r="21" spans="2:20" ht="18" customHeight="1">
      <c r="B21" s="286" t="s">
        <v>111</v>
      </c>
      <c r="C21" s="637" t="s">
        <v>109</v>
      </c>
      <c r="D21" s="638"/>
      <c r="E21" s="641">
        <f>'C-2経費内訳表'!Q55</f>
        <v>0</v>
      </c>
      <c r="F21" s="642"/>
      <c r="G21" s="631"/>
      <c r="H21" s="632"/>
      <c r="I21" s="632"/>
      <c r="J21" s="632"/>
      <c r="K21" s="632"/>
      <c r="L21" s="633"/>
    </row>
    <row r="22" spans="2:20" ht="18" customHeight="1">
      <c r="B22" s="286" t="s">
        <v>112</v>
      </c>
      <c r="C22" s="637" t="s">
        <v>109</v>
      </c>
      <c r="D22" s="638"/>
      <c r="E22" s="641">
        <f>'C-2経費内訳表'!R55</f>
        <v>0</v>
      </c>
      <c r="F22" s="642"/>
      <c r="G22" s="631"/>
      <c r="H22" s="632"/>
      <c r="I22" s="632"/>
      <c r="J22" s="632"/>
      <c r="K22" s="632"/>
      <c r="L22" s="633"/>
    </row>
    <row r="23" spans="2:20" ht="18" customHeight="1">
      <c r="B23" s="286" t="s">
        <v>113</v>
      </c>
      <c r="C23" s="637" t="s">
        <v>109</v>
      </c>
      <c r="D23" s="638"/>
      <c r="E23" s="641">
        <f>'C-2経費内訳表'!S55</f>
        <v>0</v>
      </c>
      <c r="F23" s="642"/>
      <c r="G23" s="631"/>
      <c r="H23" s="632"/>
      <c r="I23" s="632"/>
      <c r="J23" s="632"/>
      <c r="K23" s="632"/>
      <c r="L23" s="633"/>
    </row>
    <row r="24" spans="2:20" ht="18" customHeight="1">
      <c r="B24" s="288" t="s">
        <v>114</v>
      </c>
      <c r="C24" s="637" t="s">
        <v>109</v>
      </c>
      <c r="D24" s="638"/>
      <c r="E24" s="641">
        <f>'C-2経費内訳表'!T55</f>
        <v>0</v>
      </c>
      <c r="F24" s="642"/>
      <c r="G24" s="631"/>
      <c r="H24" s="632"/>
      <c r="I24" s="632"/>
      <c r="J24" s="632"/>
      <c r="K24" s="632"/>
      <c r="L24" s="633"/>
    </row>
    <row r="25" spans="2:20" ht="18" customHeight="1">
      <c r="B25" s="646" t="s">
        <v>115</v>
      </c>
      <c r="C25" s="647"/>
      <c r="D25" s="648"/>
      <c r="E25" s="649">
        <f>SUM(E13:E24)</f>
        <v>0</v>
      </c>
      <c r="F25" s="650"/>
      <c r="G25" s="631"/>
      <c r="H25" s="632"/>
      <c r="I25" s="632"/>
      <c r="J25" s="632"/>
      <c r="K25" s="632"/>
      <c r="L25" s="633"/>
    </row>
    <row r="26" spans="2:20" ht="19.5" customHeight="1" thickBot="1">
      <c r="B26" s="646" t="s">
        <v>116</v>
      </c>
      <c r="C26" s="647"/>
      <c r="D26" s="648"/>
      <c r="E26" s="651">
        <f>'C-2経費内訳表'!W56</f>
        <v>0</v>
      </c>
      <c r="F26" s="652"/>
      <c r="G26" s="634"/>
      <c r="H26" s="635"/>
      <c r="I26" s="635"/>
      <c r="J26" s="635"/>
      <c r="K26" s="635"/>
      <c r="L26" s="636"/>
    </row>
    <row r="27" spans="2:20" ht="18.75" thickTop="1" thickBot="1">
      <c r="B27" s="653" t="s">
        <v>117</v>
      </c>
      <c r="C27" s="654"/>
      <c r="D27" s="655"/>
      <c r="E27" s="656">
        <f>E25+E26</f>
        <v>0</v>
      </c>
      <c r="F27" s="657"/>
      <c r="G27" s="643"/>
      <c r="H27" s="644"/>
      <c r="I27" s="644"/>
      <c r="J27" s="644"/>
      <c r="K27" s="644"/>
      <c r="L27" s="645"/>
      <c r="M27" s="172" t="str">
        <f>IF(E27=0,"",IF(E27='C-2経費内訳表'!W57,"〇","×"))</f>
        <v/>
      </c>
      <c r="N27" s="173" t="str">
        <f>IF(M27="×","「経費内訳表」の合計と合っていません。","")</f>
        <v/>
      </c>
      <c r="O27" s="173"/>
      <c r="P27" s="173"/>
      <c r="Q27" s="173"/>
      <c r="R27" s="173"/>
      <c r="S27" s="173"/>
      <c r="T27" s="173"/>
    </row>
    <row r="28" spans="2:20">
      <c r="B28" s="289"/>
    </row>
    <row r="29" spans="2:20" ht="14.25">
      <c r="B29" s="290" t="s">
        <v>118</v>
      </c>
    </row>
    <row r="30" spans="2:20" ht="14.25">
      <c r="B30" s="290"/>
    </row>
  </sheetData>
  <sheetProtection algorithmName="SHA-512" hashValue="q1jdJCm9+d/dB2xgge9aNVtoT1dApcgDjk/5ISFO9Q1EHp2QRBKYfmCYTt9AnLAvjmtJnlXpvnBJ7buJqBWy6g==" saltValue="N38NbL9WeEjGFcFg/RyLBA==" spinCount="100000" sheet="1" objects="1" scenarios="1"/>
  <mergeCells count="53">
    <mergeCell ref="C24:D24"/>
    <mergeCell ref="E24:F24"/>
    <mergeCell ref="G27:L27"/>
    <mergeCell ref="B25:D25"/>
    <mergeCell ref="E25:F25"/>
    <mergeCell ref="B26:D26"/>
    <mergeCell ref="E26:F26"/>
    <mergeCell ref="B27:D27"/>
    <mergeCell ref="E27:F27"/>
    <mergeCell ref="C21:D21"/>
    <mergeCell ref="E21:F21"/>
    <mergeCell ref="C22:D22"/>
    <mergeCell ref="E22:F22"/>
    <mergeCell ref="C23:D23"/>
    <mergeCell ref="E23:F23"/>
    <mergeCell ref="E19:F19"/>
    <mergeCell ref="C20:D20"/>
    <mergeCell ref="E20:F20"/>
    <mergeCell ref="C18:D18"/>
    <mergeCell ref="E18:F18"/>
    <mergeCell ref="B11:L11"/>
    <mergeCell ref="C12:D12"/>
    <mergeCell ref="E12:F12"/>
    <mergeCell ref="G12:L12"/>
    <mergeCell ref="C13:D13"/>
    <mergeCell ref="E13:F13"/>
    <mergeCell ref="G13:L26"/>
    <mergeCell ref="C14:D14"/>
    <mergeCell ref="E14:F14"/>
    <mergeCell ref="C15:D15"/>
    <mergeCell ref="E15:F15"/>
    <mergeCell ref="C16:D16"/>
    <mergeCell ref="E16:F16"/>
    <mergeCell ref="C17:D17"/>
    <mergeCell ref="E17:F17"/>
    <mergeCell ref="C19:D19"/>
    <mergeCell ref="H6:K6"/>
    <mergeCell ref="B7:B10"/>
    <mergeCell ref="C7:D7"/>
    <mergeCell ref="E7:F7"/>
    <mergeCell ref="G7:J7"/>
    <mergeCell ref="K7:L7"/>
    <mergeCell ref="G8:I8"/>
    <mergeCell ref="C9:D9"/>
    <mergeCell ref="E9:F9"/>
    <mergeCell ref="G9:J9"/>
    <mergeCell ref="K9:L9"/>
    <mergeCell ref="G10:I10"/>
    <mergeCell ref="B2:L2"/>
    <mergeCell ref="C3:G3"/>
    <mergeCell ref="I3:J3"/>
    <mergeCell ref="B5:D5"/>
    <mergeCell ref="G5:J5"/>
  </mergeCells>
  <phoneticPr fontId="2"/>
  <conditionalFormatting sqref="E5">
    <cfRule type="containsBlanks" dxfId="3" priority="3">
      <formula>LEN(TRIM(E5))=0</formula>
    </cfRule>
  </conditionalFormatting>
  <dataValidations count="1">
    <dataValidation type="list" allowBlank="1" showInputMessage="1" showErrorMessage="1" sqref="E5" xr:uid="{00000000-0002-0000-0100-000000000000}">
      <formula1>"該当あり,該当なし"</formula1>
    </dataValidation>
  </dataValidations>
  <pageMargins left="0.70866141732283472" right="0.51181102362204722" top="0.55118110236220474" bottom="0.55118110236220474" header="0.31496062992125984" footer="0.31496062992125984"/>
  <pageSetup paperSize="9" scale="6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60"/>
  <sheetViews>
    <sheetView zoomScale="90" zoomScaleNormal="90" workbookViewId="0">
      <pane ySplit="7" topLeftCell="A8" activePane="bottomLeft" state="frozen"/>
      <selection pane="bottomLeft" activeCell="A8" sqref="A8"/>
    </sheetView>
  </sheetViews>
  <sheetFormatPr defaultRowHeight="18.75"/>
  <cols>
    <col min="1" max="1" width="4.125" style="7" customWidth="1"/>
    <col min="2" max="2" width="6.75" style="8" customWidth="1"/>
    <col min="3" max="3" width="22.5" style="7" customWidth="1"/>
    <col min="4" max="4" width="11.125" style="7" customWidth="1"/>
    <col min="5" max="5" width="5" style="8" customWidth="1"/>
    <col min="6" max="6" width="8.5" style="7" customWidth="1"/>
    <col min="7" max="7" width="9.375" style="114" customWidth="1"/>
    <col min="8" max="8" width="9.125" style="7" customWidth="1"/>
    <col min="9" max="20" width="8.5" style="115" customWidth="1"/>
    <col min="21" max="22" width="9.375" style="115" customWidth="1"/>
    <col min="23" max="23" width="9.375" style="118" customWidth="1"/>
    <col min="24" max="25" width="10.375" style="11" customWidth="1"/>
    <col min="26" max="27" width="9.125" style="7" customWidth="1"/>
    <col min="28" max="16384" width="9" style="7"/>
  </cols>
  <sheetData>
    <row r="1" spans="1:27" s="8" customFormat="1">
      <c r="A1" s="7"/>
      <c r="G1" s="9"/>
      <c r="I1" s="10"/>
      <c r="J1" s="10"/>
      <c r="K1" s="10"/>
      <c r="L1" s="10"/>
      <c r="M1" s="10"/>
      <c r="N1" s="10"/>
      <c r="O1" s="10"/>
      <c r="P1" s="10"/>
      <c r="Q1" s="10"/>
      <c r="R1" s="10"/>
      <c r="S1" s="10"/>
      <c r="T1" s="10"/>
      <c r="U1" s="10"/>
      <c r="V1" s="10"/>
      <c r="W1" s="9"/>
      <c r="X1" s="11"/>
      <c r="Y1" s="11"/>
    </row>
    <row r="2" spans="1:27" s="8" customFormat="1" ht="30">
      <c r="A2" s="7"/>
      <c r="B2" s="12" t="s">
        <v>119</v>
      </c>
      <c r="G2" s="9"/>
      <c r="I2" s="10"/>
      <c r="J2" s="10"/>
      <c r="K2" s="13"/>
      <c r="L2" s="14"/>
      <c r="M2" s="14"/>
      <c r="N2" s="14"/>
      <c r="O2" s="15" t="s">
        <v>120</v>
      </c>
      <c r="P2" s="658" t="str">
        <f>IF('C-1別紙２経費内訳'!C3="","",'C-1別紙２経費内訳'!C3)</f>
        <v/>
      </c>
      <c r="Q2" s="658"/>
      <c r="R2" s="658"/>
      <c r="S2" s="658"/>
      <c r="T2" s="658"/>
      <c r="U2" s="658"/>
      <c r="V2" s="658"/>
      <c r="W2" s="658"/>
      <c r="X2" s="11"/>
      <c r="Y2" s="11"/>
    </row>
    <row r="3" spans="1:27" s="8" customFormat="1" ht="25.5" customHeight="1">
      <c r="A3" s="7"/>
      <c r="B3" s="16"/>
      <c r="G3" s="9"/>
      <c r="I3" s="10"/>
      <c r="J3" s="10"/>
      <c r="K3" s="17"/>
      <c r="L3" s="17"/>
      <c r="M3" s="17"/>
      <c r="N3" s="17"/>
      <c r="O3" s="17"/>
      <c r="P3" s="17"/>
      <c r="Q3" s="10"/>
      <c r="R3" s="10"/>
      <c r="S3" s="10"/>
      <c r="T3" s="10"/>
      <c r="U3" s="10"/>
      <c r="V3" s="10"/>
      <c r="W3" s="9"/>
      <c r="X3" s="11"/>
      <c r="Y3" s="11"/>
    </row>
    <row r="4" spans="1:27" s="18" customFormat="1" ht="24.75" customHeight="1">
      <c r="B4" s="659" t="s">
        <v>121</v>
      </c>
      <c r="C4" s="660"/>
      <c r="D4" s="660"/>
      <c r="E4" s="660"/>
      <c r="F4" s="660"/>
      <c r="G4" s="660"/>
      <c r="H4" s="661"/>
      <c r="I4" s="662" t="s">
        <v>122</v>
      </c>
      <c r="J4" s="663"/>
      <c r="K4" s="663"/>
      <c r="L4" s="663"/>
      <c r="M4" s="663"/>
      <c r="N4" s="663"/>
      <c r="O4" s="663"/>
      <c r="P4" s="663"/>
      <c r="Q4" s="663"/>
      <c r="R4" s="663"/>
      <c r="S4" s="663"/>
      <c r="T4" s="663"/>
      <c r="U4" s="664"/>
      <c r="V4" s="665" t="s">
        <v>123</v>
      </c>
      <c r="W4" s="668" t="s">
        <v>124</v>
      </c>
      <c r="X4" s="685" t="s">
        <v>125</v>
      </c>
      <c r="Y4" s="690" t="s">
        <v>126</v>
      </c>
      <c r="Z4" s="675" t="s">
        <v>127</v>
      </c>
      <c r="AA4" s="675" t="s">
        <v>128</v>
      </c>
    </row>
    <row r="5" spans="1:27" s="18" customFormat="1" ht="26.25" customHeight="1">
      <c r="B5" s="678" t="s">
        <v>129</v>
      </c>
      <c r="C5" s="678" t="s">
        <v>130</v>
      </c>
      <c r="D5" s="659" t="s">
        <v>131</v>
      </c>
      <c r="E5" s="660"/>
      <c r="F5" s="660"/>
      <c r="G5" s="660"/>
      <c r="H5" s="661"/>
      <c r="I5" s="662" t="s">
        <v>132</v>
      </c>
      <c r="J5" s="663"/>
      <c r="K5" s="663"/>
      <c r="L5" s="663"/>
      <c r="M5" s="663"/>
      <c r="N5" s="663"/>
      <c r="O5" s="663"/>
      <c r="P5" s="663"/>
      <c r="Q5" s="664"/>
      <c r="R5" s="19" t="s">
        <v>133</v>
      </c>
      <c r="S5" s="19" t="s">
        <v>134</v>
      </c>
      <c r="T5" s="19" t="s">
        <v>135</v>
      </c>
      <c r="U5" s="681" t="s">
        <v>136</v>
      </c>
      <c r="V5" s="666"/>
      <c r="W5" s="669"/>
      <c r="X5" s="686"/>
      <c r="Y5" s="691"/>
      <c r="Z5" s="676"/>
      <c r="AA5" s="676"/>
    </row>
    <row r="6" spans="1:27" s="20" customFormat="1" ht="55.5" customHeight="1">
      <c r="B6" s="679"/>
      <c r="C6" s="679"/>
      <c r="D6" s="678" t="s">
        <v>137</v>
      </c>
      <c r="E6" s="671" t="s">
        <v>138</v>
      </c>
      <c r="F6" s="671" t="s">
        <v>139</v>
      </c>
      <c r="G6" s="673" t="s">
        <v>140</v>
      </c>
      <c r="H6" s="671" t="s">
        <v>141</v>
      </c>
      <c r="I6" s="662" t="s">
        <v>142</v>
      </c>
      <c r="J6" s="663"/>
      <c r="K6" s="663"/>
      <c r="L6" s="663"/>
      <c r="M6" s="663"/>
      <c r="N6" s="664"/>
      <c r="O6" s="681" t="s">
        <v>143</v>
      </c>
      <c r="P6" s="681" t="s">
        <v>144</v>
      </c>
      <c r="Q6" s="681" t="s">
        <v>145</v>
      </c>
      <c r="R6" s="688" t="s">
        <v>133</v>
      </c>
      <c r="S6" s="688" t="s">
        <v>134</v>
      </c>
      <c r="T6" s="688" t="s">
        <v>135</v>
      </c>
      <c r="U6" s="682"/>
      <c r="V6" s="666"/>
      <c r="W6" s="669"/>
      <c r="X6" s="686"/>
      <c r="Y6" s="691"/>
      <c r="Z6" s="676"/>
      <c r="AA6" s="676"/>
    </row>
    <row r="7" spans="1:27" s="20" customFormat="1" ht="37.5">
      <c r="B7" s="680"/>
      <c r="C7" s="680"/>
      <c r="D7" s="680"/>
      <c r="E7" s="684"/>
      <c r="F7" s="672"/>
      <c r="G7" s="674"/>
      <c r="H7" s="672"/>
      <c r="I7" s="19" t="s">
        <v>146</v>
      </c>
      <c r="J7" s="19" t="s">
        <v>147</v>
      </c>
      <c r="K7" s="21" t="s">
        <v>148</v>
      </c>
      <c r="L7" s="21" t="s">
        <v>149</v>
      </c>
      <c r="M7" s="21" t="s">
        <v>150</v>
      </c>
      <c r="N7" s="21" t="s">
        <v>151</v>
      </c>
      <c r="O7" s="683"/>
      <c r="P7" s="683"/>
      <c r="Q7" s="683"/>
      <c r="R7" s="689"/>
      <c r="S7" s="689"/>
      <c r="T7" s="689"/>
      <c r="U7" s="683"/>
      <c r="V7" s="667"/>
      <c r="W7" s="670"/>
      <c r="X7" s="687"/>
      <c r="Y7" s="692"/>
      <c r="Z7" s="677"/>
      <c r="AA7" s="677"/>
    </row>
    <row r="8" spans="1:27" ht="20.100000000000001" customHeight="1">
      <c r="B8" s="699" t="s">
        <v>275</v>
      </c>
      <c r="C8" s="700"/>
      <c r="D8" s="331"/>
      <c r="E8" s="332"/>
      <c r="F8" s="333"/>
      <c r="G8" s="334"/>
      <c r="H8" s="335"/>
      <c r="I8" s="336"/>
      <c r="J8" s="336"/>
      <c r="K8" s="336"/>
      <c r="L8" s="337"/>
      <c r="M8" s="337"/>
      <c r="N8" s="337"/>
      <c r="O8" s="336"/>
      <c r="P8" s="336"/>
      <c r="Q8" s="336"/>
      <c r="R8" s="336"/>
      <c r="S8" s="336"/>
      <c r="T8" s="336"/>
      <c r="U8" s="336"/>
      <c r="V8" s="336"/>
      <c r="W8" s="338"/>
      <c r="X8" s="32" t="s">
        <v>152</v>
      </c>
      <c r="Y8" s="32" t="s">
        <v>152</v>
      </c>
      <c r="Z8" s="32" t="s">
        <v>152</v>
      </c>
      <c r="AA8" s="32" t="s">
        <v>152</v>
      </c>
    </row>
    <row r="9" spans="1:27" ht="20.100000000000001" customHeight="1">
      <c r="B9" s="34">
        <v>1</v>
      </c>
      <c r="C9" s="35"/>
      <c r="D9" s="22"/>
      <c r="E9" s="36"/>
      <c r="F9" s="37"/>
      <c r="G9" s="27" t="str">
        <f>IF(OR(E9="",F9=""),"",E9*F9)</f>
        <v/>
      </c>
      <c r="H9" s="28"/>
      <c r="I9" s="29"/>
      <c r="J9" s="29"/>
      <c r="K9" s="29"/>
      <c r="L9" s="30"/>
      <c r="M9" s="30"/>
      <c r="N9" s="30"/>
      <c r="O9" s="29"/>
      <c r="P9" s="29"/>
      <c r="Q9" s="29"/>
      <c r="R9" s="29"/>
      <c r="S9" s="29"/>
      <c r="T9" s="29"/>
      <c r="U9" s="29">
        <f t="shared" ref="U9:U14" si="0">SUM(I9:T9)</f>
        <v>0</v>
      </c>
      <c r="V9" s="29"/>
      <c r="W9" s="31">
        <f t="shared" ref="W9:W17" si="1">SUM(U9,V9)</f>
        <v>0</v>
      </c>
      <c r="X9" s="38" t="str">
        <f>IF($G9="","",IF(E9*F9=G9,"○","×"))</f>
        <v/>
      </c>
      <c r="Y9" s="33" t="str">
        <f t="shared" ref="Y9:Y31" si="2">IF($G9="","",IF(G9=W9,"○","×"))</f>
        <v/>
      </c>
      <c r="Z9" s="33" t="str">
        <f t="shared" ref="Z9:AA24" si="3">IF($G9="","",IF(INT(E9)=E9,"ー","あり"))</f>
        <v/>
      </c>
      <c r="AA9" s="33" t="str">
        <f t="shared" si="3"/>
        <v/>
      </c>
    </row>
    <row r="10" spans="1:27" ht="20.100000000000001" customHeight="1">
      <c r="B10" s="34">
        <v>2</v>
      </c>
      <c r="C10" s="35"/>
      <c r="D10" s="22"/>
      <c r="E10" s="36"/>
      <c r="F10" s="37"/>
      <c r="G10" s="27" t="str">
        <f t="shared" ref="G10:G25" si="4">IF(OR(E10="",F10=""),"",E10*F10)</f>
        <v/>
      </c>
      <c r="H10" s="28"/>
      <c r="I10" s="29"/>
      <c r="J10" s="29"/>
      <c r="K10" s="29"/>
      <c r="L10" s="30"/>
      <c r="M10" s="30"/>
      <c r="N10" s="30"/>
      <c r="O10" s="29"/>
      <c r="P10" s="29"/>
      <c r="Q10" s="29"/>
      <c r="R10" s="29"/>
      <c r="S10" s="29"/>
      <c r="T10" s="29"/>
      <c r="U10" s="29">
        <f t="shared" si="0"/>
        <v>0</v>
      </c>
      <c r="V10" s="29"/>
      <c r="W10" s="31">
        <f t="shared" si="1"/>
        <v>0</v>
      </c>
      <c r="X10" s="38" t="str">
        <f t="shared" ref="X10:X25" si="5">IF($G10="","",IF(E10*F10=G10,"○","×"))</f>
        <v/>
      </c>
      <c r="Y10" s="33" t="str">
        <f t="shared" si="2"/>
        <v/>
      </c>
      <c r="Z10" s="33" t="str">
        <f t="shared" si="3"/>
        <v/>
      </c>
      <c r="AA10" s="33" t="str">
        <f t="shared" si="3"/>
        <v/>
      </c>
    </row>
    <row r="11" spans="1:27" ht="20.100000000000001" customHeight="1">
      <c r="B11" s="34">
        <v>3</v>
      </c>
      <c r="C11" s="35"/>
      <c r="D11" s="22"/>
      <c r="E11" s="36"/>
      <c r="F11" s="37"/>
      <c r="G11" s="27" t="str">
        <f t="shared" si="4"/>
        <v/>
      </c>
      <c r="H11" s="28"/>
      <c r="I11" s="29"/>
      <c r="J11" s="29"/>
      <c r="K11" s="29"/>
      <c r="L11" s="30"/>
      <c r="M11" s="30"/>
      <c r="N11" s="30"/>
      <c r="O11" s="29"/>
      <c r="P11" s="29"/>
      <c r="Q11" s="29"/>
      <c r="R11" s="29"/>
      <c r="S11" s="29"/>
      <c r="T11" s="29"/>
      <c r="U11" s="29">
        <f t="shared" si="0"/>
        <v>0</v>
      </c>
      <c r="V11" s="29"/>
      <c r="W11" s="31">
        <f t="shared" si="1"/>
        <v>0</v>
      </c>
      <c r="X11" s="38" t="str">
        <f t="shared" si="5"/>
        <v/>
      </c>
      <c r="Y11" s="33" t="str">
        <f t="shared" si="2"/>
        <v/>
      </c>
      <c r="Z11" s="33" t="str">
        <f t="shared" si="3"/>
        <v/>
      </c>
      <c r="AA11" s="33" t="str">
        <f t="shared" si="3"/>
        <v/>
      </c>
    </row>
    <row r="12" spans="1:27" ht="20.100000000000001" customHeight="1">
      <c r="B12" s="34">
        <v>4</v>
      </c>
      <c r="C12" s="35"/>
      <c r="D12" s="22"/>
      <c r="E12" s="36"/>
      <c r="F12" s="37"/>
      <c r="G12" s="27" t="str">
        <f t="shared" si="4"/>
        <v/>
      </c>
      <c r="H12" s="28"/>
      <c r="I12" s="29"/>
      <c r="J12" s="29"/>
      <c r="K12" s="29"/>
      <c r="L12" s="30"/>
      <c r="M12" s="30"/>
      <c r="N12" s="30"/>
      <c r="O12" s="29"/>
      <c r="P12" s="29"/>
      <c r="Q12" s="29"/>
      <c r="R12" s="29"/>
      <c r="S12" s="29"/>
      <c r="T12" s="29"/>
      <c r="U12" s="29">
        <f t="shared" si="0"/>
        <v>0</v>
      </c>
      <c r="V12" s="29"/>
      <c r="W12" s="31">
        <f t="shared" si="1"/>
        <v>0</v>
      </c>
      <c r="X12" s="38" t="str">
        <f t="shared" si="5"/>
        <v/>
      </c>
      <c r="Y12" s="33" t="str">
        <f t="shared" si="2"/>
        <v/>
      </c>
      <c r="Z12" s="33" t="str">
        <f t="shared" si="3"/>
        <v/>
      </c>
      <c r="AA12" s="33" t="str">
        <f t="shared" si="3"/>
        <v/>
      </c>
    </row>
    <row r="13" spans="1:27" ht="20.100000000000001" customHeight="1">
      <c r="B13" s="34">
        <v>5</v>
      </c>
      <c r="C13" s="35"/>
      <c r="D13" s="22"/>
      <c r="E13" s="36"/>
      <c r="F13" s="37"/>
      <c r="G13" s="27" t="str">
        <f t="shared" si="4"/>
        <v/>
      </c>
      <c r="H13" s="28"/>
      <c r="I13" s="29"/>
      <c r="J13" s="29"/>
      <c r="K13" s="29"/>
      <c r="L13" s="30"/>
      <c r="M13" s="30"/>
      <c r="N13" s="30"/>
      <c r="O13" s="29"/>
      <c r="P13" s="29"/>
      <c r="Q13" s="29"/>
      <c r="R13" s="29"/>
      <c r="S13" s="29"/>
      <c r="T13" s="29"/>
      <c r="U13" s="29">
        <f t="shared" si="0"/>
        <v>0</v>
      </c>
      <c r="V13" s="29"/>
      <c r="W13" s="31">
        <f t="shared" si="1"/>
        <v>0</v>
      </c>
      <c r="X13" s="38" t="str">
        <f t="shared" si="5"/>
        <v/>
      </c>
      <c r="Y13" s="33" t="str">
        <f t="shared" si="2"/>
        <v/>
      </c>
      <c r="Z13" s="33" t="str">
        <f t="shared" si="3"/>
        <v/>
      </c>
      <c r="AA13" s="33" t="str">
        <f t="shared" si="3"/>
        <v/>
      </c>
    </row>
    <row r="14" spans="1:27" ht="20.100000000000001" customHeight="1">
      <c r="B14" s="34">
        <v>6</v>
      </c>
      <c r="C14" s="35"/>
      <c r="D14" s="22"/>
      <c r="E14" s="36"/>
      <c r="F14" s="37"/>
      <c r="G14" s="27" t="str">
        <f t="shared" si="4"/>
        <v/>
      </c>
      <c r="H14" s="28"/>
      <c r="I14" s="29"/>
      <c r="J14" s="29"/>
      <c r="K14" s="29"/>
      <c r="L14" s="30"/>
      <c r="M14" s="30"/>
      <c r="N14" s="30"/>
      <c r="O14" s="29"/>
      <c r="P14" s="29"/>
      <c r="Q14" s="29"/>
      <c r="R14" s="29"/>
      <c r="S14" s="29"/>
      <c r="T14" s="29"/>
      <c r="U14" s="29">
        <f t="shared" si="0"/>
        <v>0</v>
      </c>
      <c r="V14" s="29"/>
      <c r="W14" s="31">
        <f t="shared" si="1"/>
        <v>0</v>
      </c>
      <c r="X14" s="38" t="str">
        <f t="shared" si="5"/>
        <v/>
      </c>
      <c r="Y14" s="33" t="str">
        <f t="shared" si="2"/>
        <v/>
      </c>
      <c r="Z14" s="33" t="str">
        <f t="shared" si="3"/>
        <v/>
      </c>
      <c r="AA14" s="33" t="str">
        <f t="shared" si="3"/>
        <v/>
      </c>
    </row>
    <row r="15" spans="1:27" ht="20.100000000000001" customHeight="1">
      <c r="B15" s="34">
        <v>7</v>
      </c>
      <c r="C15" s="35"/>
      <c r="D15" s="22"/>
      <c r="E15" s="36"/>
      <c r="F15" s="37"/>
      <c r="G15" s="27" t="str">
        <f t="shared" si="4"/>
        <v/>
      </c>
      <c r="H15" s="28"/>
      <c r="I15" s="29"/>
      <c r="J15" s="29"/>
      <c r="K15" s="29"/>
      <c r="L15" s="30"/>
      <c r="M15" s="30"/>
      <c r="N15" s="30"/>
      <c r="O15" s="29"/>
      <c r="P15" s="29"/>
      <c r="Q15" s="29"/>
      <c r="R15" s="29"/>
      <c r="S15" s="29"/>
      <c r="T15" s="29"/>
      <c r="U15" s="29">
        <f t="shared" ref="U15:U21" si="6">SUM(I15:T15)</f>
        <v>0</v>
      </c>
      <c r="V15" s="29"/>
      <c r="W15" s="31">
        <f t="shared" si="1"/>
        <v>0</v>
      </c>
      <c r="X15" s="38" t="str">
        <f t="shared" si="5"/>
        <v/>
      </c>
      <c r="Y15" s="33" t="str">
        <f t="shared" si="2"/>
        <v/>
      </c>
      <c r="Z15" s="33" t="str">
        <f t="shared" si="3"/>
        <v/>
      </c>
      <c r="AA15" s="33" t="str">
        <f t="shared" si="3"/>
        <v/>
      </c>
    </row>
    <row r="16" spans="1:27" ht="20.100000000000001" customHeight="1">
      <c r="B16" s="34">
        <v>8</v>
      </c>
      <c r="C16" s="35"/>
      <c r="D16" s="22"/>
      <c r="E16" s="36"/>
      <c r="F16" s="37"/>
      <c r="G16" s="27" t="str">
        <f t="shared" si="4"/>
        <v/>
      </c>
      <c r="H16" s="28"/>
      <c r="I16" s="29"/>
      <c r="J16" s="29"/>
      <c r="K16" s="29"/>
      <c r="L16" s="30"/>
      <c r="M16" s="30"/>
      <c r="N16" s="30"/>
      <c r="O16" s="29"/>
      <c r="P16" s="29"/>
      <c r="Q16" s="29"/>
      <c r="R16" s="29"/>
      <c r="S16" s="29"/>
      <c r="T16" s="29"/>
      <c r="U16" s="29">
        <f t="shared" si="6"/>
        <v>0</v>
      </c>
      <c r="V16" s="29"/>
      <c r="W16" s="31">
        <f t="shared" si="1"/>
        <v>0</v>
      </c>
      <c r="X16" s="38" t="str">
        <f t="shared" si="5"/>
        <v/>
      </c>
      <c r="Y16" s="33" t="str">
        <f t="shared" si="2"/>
        <v/>
      </c>
      <c r="Z16" s="33" t="str">
        <f t="shared" si="3"/>
        <v/>
      </c>
      <c r="AA16" s="33" t="str">
        <f t="shared" si="3"/>
        <v/>
      </c>
    </row>
    <row r="17" spans="2:27" ht="20.100000000000001" customHeight="1">
      <c r="B17" s="34">
        <v>9</v>
      </c>
      <c r="C17" s="35"/>
      <c r="D17" s="22"/>
      <c r="E17" s="36"/>
      <c r="F17" s="37"/>
      <c r="G17" s="27" t="str">
        <f t="shared" si="4"/>
        <v/>
      </c>
      <c r="H17" s="28"/>
      <c r="I17" s="29"/>
      <c r="J17" s="29"/>
      <c r="K17" s="29"/>
      <c r="L17" s="30"/>
      <c r="M17" s="30"/>
      <c r="N17" s="30"/>
      <c r="O17" s="29"/>
      <c r="P17" s="29"/>
      <c r="Q17" s="29"/>
      <c r="R17" s="29"/>
      <c r="S17" s="29"/>
      <c r="T17" s="29"/>
      <c r="U17" s="29">
        <f t="shared" si="6"/>
        <v>0</v>
      </c>
      <c r="V17" s="29"/>
      <c r="W17" s="31">
        <f t="shared" si="1"/>
        <v>0</v>
      </c>
      <c r="X17" s="38" t="str">
        <f t="shared" si="5"/>
        <v/>
      </c>
      <c r="Y17" s="33" t="str">
        <f t="shared" si="2"/>
        <v/>
      </c>
      <c r="Z17" s="33" t="str">
        <f t="shared" si="3"/>
        <v/>
      </c>
      <c r="AA17" s="33" t="str">
        <f t="shared" si="3"/>
        <v/>
      </c>
    </row>
    <row r="18" spans="2:27" ht="20.100000000000001" customHeight="1">
      <c r="B18" s="34">
        <v>10</v>
      </c>
      <c r="C18" s="35"/>
      <c r="D18" s="22"/>
      <c r="E18" s="36"/>
      <c r="F18" s="37"/>
      <c r="G18" s="27" t="str">
        <f t="shared" si="4"/>
        <v/>
      </c>
      <c r="H18" s="28"/>
      <c r="I18" s="29"/>
      <c r="J18" s="29"/>
      <c r="K18" s="29"/>
      <c r="L18" s="30"/>
      <c r="M18" s="30"/>
      <c r="N18" s="30"/>
      <c r="O18" s="29"/>
      <c r="P18" s="29"/>
      <c r="Q18" s="29"/>
      <c r="R18" s="29"/>
      <c r="S18" s="29"/>
      <c r="T18" s="29"/>
      <c r="U18" s="29">
        <f t="shared" si="6"/>
        <v>0</v>
      </c>
      <c r="V18" s="29"/>
      <c r="W18" s="31">
        <f t="shared" ref="W18:W25" si="7">SUM(U18,V18)</f>
        <v>0</v>
      </c>
      <c r="X18" s="38" t="str">
        <f t="shared" si="5"/>
        <v/>
      </c>
      <c r="Y18" s="33" t="str">
        <f t="shared" si="2"/>
        <v/>
      </c>
      <c r="Z18" s="33" t="str">
        <f t="shared" si="3"/>
        <v/>
      </c>
      <c r="AA18" s="33" t="str">
        <f t="shared" si="3"/>
        <v/>
      </c>
    </row>
    <row r="19" spans="2:27" ht="20.100000000000001" customHeight="1">
      <c r="B19" s="34">
        <v>11</v>
      </c>
      <c r="C19" s="39"/>
      <c r="D19" s="40"/>
      <c r="E19" s="41"/>
      <c r="F19" s="37"/>
      <c r="G19" s="27" t="str">
        <f t="shared" si="4"/>
        <v/>
      </c>
      <c r="H19" s="28"/>
      <c r="I19" s="29"/>
      <c r="J19" s="29"/>
      <c r="K19" s="29"/>
      <c r="L19" s="30"/>
      <c r="M19" s="30"/>
      <c r="N19" s="30"/>
      <c r="O19" s="29"/>
      <c r="P19" s="29"/>
      <c r="Q19" s="29"/>
      <c r="R19" s="29"/>
      <c r="S19" s="29"/>
      <c r="T19" s="29"/>
      <c r="U19" s="29">
        <f t="shared" si="6"/>
        <v>0</v>
      </c>
      <c r="V19" s="29"/>
      <c r="W19" s="31">
        <f t="shared" si="7"/>
        <v>0</v>
      </c>
      <c r="X19" s="38" t="str">
        <f t="shared" si="5"/>
        <v/>
      </c>
      <c r="Y19" s="33" t="str">
        <f t="shared" si="2"/>
        <v/>
      </c>
      <c r="Z19" s="33" t="str">
        <f t="shared" si="3"/>
        <v/>
      </c>
      <c r="AA19" s="33" t="str">
        <f t="shared" si="3"/>
        <v/>
      </c>
    </row>
    <row r="20" spans="2:27" ht="20.100000000000001" customHeight="1">
      <c r="B20" s="34">
        <v>12</v>
      </c>
      <c r="C20" s="39"/>
      <c r="D20" s="40"/>
      <c r="E20" s="41"/>
      <c r="F20" s="37"/>
      <c r="G20" s="27" t="str">
        <f t="shared" si="4"/>
        <v/>
      </c>
      <c r="H20" s="28"/>
      <c r="I20" s="29"/>
      <c r="J20" s="29"/>
      <c r="K20" s="29"/>
      <c r="L20" s="30"/>
      <c r="M20" s="30"/>
      <c r="N20" s="30"/>
      <c r="O20" s="29"/>
      <c r="P20" s="29"/>
      <c r="Q20" s="29"/>
      <c r="R20" s="29"/>
      <c r="S20" s="29"/>
      <c r="T20" s="29"/>
      <c r="U20" s="29">
        <f t="shared" si="6"/>
        <v>0</v>
      </c>
      <c r="V20" s="29"/>
      <c r="W20" s="31">
        <f t="shared" si="7"/>
        <v>0</v>
      </c>
      <c r="X20" s="38" t="str">
        <f t="shared" si="5"/>
        <v/>
      </c>
      <c r="Y20" s="33" t="str">
        <f>IF($G20="","",IF(G20=W20,"○","×"))</f>
        <v/>
      </c>
      <c r="Z20" s="33" t="str">
        <f t="shared" si="3"/>
        <v/>
      </c>
      <c r="AA20" s="33" t="str">
        <f t="shared" si="3"/>
        <v/>
      </c>
    </row>
    <row r="21" spans="2:27" ht="20.100000000000001" customHeight="1">
      <c r="B21" s="34">
        <v>13</v>
      </c>
      <c r="C21" s="39"/>
      <c r="D21" s="40"/>
      <c r="E21" s="41"/>
      <c r="F21" s="37"/>
      <c r="G21" s="27" t="str">
        <f t="shared" si="4"/>
        <v/>
      </c>
      <c r="H21" s="28"/>
      <c r="I21" s="29"/>
      <c r="J21" s="29"/>
      <c r="K21" s="29"/>
      <c r="L21" s="30"/>
      <c r="M21" s="30"/>
      <c r="N21" s="30"/>
      <c r="O21" s="29"/>
      <c r="P21" s="29"/>
      <c r="Q21" s="29"/>
      <c r="R21" s="29"/>
      <c r="S21" s="29"/>
      <c r="T21" s="29"/>
      <c r="U21" s="29">
        <f t="shared" si="6"/>
        <v>0</v>
      </c>
      <c r="V21" s="29"/>
      <c r="W21" s="31">
        <f t="shared" si="7"/>
        <v>0</v>
      </c>
      <c r="X21" s="38" t="str">
        <f t="shared" si="5"/>
        <v/>
      </c>
      <c r="Y21" s="33" t="str">
        <f t="shared" si="2"/>
        <v/>
      </c>
      <c r="Z21" s="33" t="str">
        <f t="shared" si="3"/>
        <v/>
      </c>
      <c r="AA21" s="33" t="str">
        <f t="shared" si="3"/>
        <v/>
      </c>
    </row>
    <row r="22" spans="2:27" ht="20.100000000000001" customHeight="1">
      <c r="B22" s="34">
        <v>14</v>
      </c>
      <c r="C22" s="39"/>
      <c r="D22" s="40"/>
      <c r="E22" s="41"/>
      <c r="F22" s="37"/>
      <c r="G22" s="27" t="str">
        <f t="shared" si="4"/>
        <v/>
      </c>
      <c r="H22" s="28"/>
      <c r="I22" s="29"/>
      <c r="J22" s="29"/>
      <c r="K22" s="29"/>
      <c r="L22" s="30"/>
      <c r="M22" s="30"/>
      <c r="N22" s="30"/>
      <c r="O22" s="29"/>
      <c r="P22" s="29"/>
      <c r="Q22" s="29"/>
      <c r="R22" s="29"/>
      <c r="S22" s="29"/>
      <c r="T22" s="29"/>
      <c r="U22" s="29">
        <f>SUM(I22:T22)</f>
        <v>0</v>
      </c>
      <c r="V22" s="29"/>
      <c r="W22" s="31">
        <f t="shared" si="7"/>
        <v>0</v>
      </c>
      <c r="X22" s="38" t="str">
        <f t="shared" si="5"/>
        <v/>
      </c>
      <c r="Y22" s="33" t="str">
        <f t="shared" si="2"/>
        <v/>
      </c>
      <c r="Z22" s="33" t="str">
        <f t="shared" si="3"/>
        <v/>
      </c>
      <c r="AA22" s="33" t="str">
        <f t="shared" si="3"/>
        <v/>
      </c>
    </row>
    <row r="23" spans="2:27" ht="20.100000000000001" customHeight="1">
      <c r="B23" s="34">
        <v>15</v>
      </c>
      <c r="C23" s="39"/>
      <c r="D23" s="40"/>
      <c r="E23" s="41"/>
      <c r="F23" s="37"/>
      <c r="G23" s="27" t="str">
        <f t="shared" si="4"/>
        <v/>
      </c>
      <c r="H23" s="28"/>
      <c r="I23" s="29"/>
      <c r="J23" s="29"/>
      <c r="K23" s="29"/>
      <c r="L23" s="30"/>
      <c r="M23" s="30"/>
      <c r="N23" s="30"/>
      <c r="O23" s="29"/>
      <c r="P23" s="29"/>
      <c r="Q23" s="29"/>
      <c r="R23" s="29"/>
      <c r="S23" s="29"/>
      <c r="T23" s="29"/>
      <c r="U23" s="29">
        <f>SUM(I23:T23)</f>
        <v>0</v>
      </c>
      <c r="V23" s="29"/>
      <c r="W23" s="31">
        <f t="shared" si="7"/>
        <v>0</v>
      </c>
      <c r="X23" s="38" t="str">
        <f t="shared" si="5"/>
        <v/>
      </c>
      <c r="Y23" s="33" t="str">
        <f t="shared" si="2"/>
        <v/>
      </c>
      <c r="Z23" s="33" t="str">
        <f t="shared" si="3"/>
        <v/>
      </c>
      <c r="AA23" s="33" t="str">
        <f t="shared" si="3"/>
        <v/>
      </c>
    </row>
    <row r="24" spans="2:27" ht="20.100000000000001" customHeight="1">
      <c r="B24" s="42"/>
      <c r="C24" s="43"/>
      <c r="D24" s="44"/>
      <c r="E24" s="45"/>
      <c r="F24" s="46"/>
      <c r="G24" s="27" t="str">
        <f t="shared" si="4"/>
        <v/>
      </c>
      <c r="H24" s="47"/>
      <c r="I24" s="48"/>
      <c r="J24" s="48"/>
      <c r="K24" s="48"/>
      <c r="L24" s="49"/>
      <c r="M24" s="49"/>
      <c r="N24" s="49"/>
      <c r="O24" s="48"/>
      <c r="P24" s="48"/>
      <c r="Q24" s="48"/>
      <c r="R24" s="48"/>
      <c r="S24" s="48"/>
      <c r="T24" s="48"/>
      <c r="U24" s="29">
        <f t="shared" ref="U24:U25" si="8">SUM(I24:T24)</f>
        <v>0</v>
      </c>
      <c r="V24" s="48"/>
      <c r="W24" s="31">
        <f t="shared" si="7"/>
        <v>0</v>
      </c>
      <c r="X24" s="38" t="str">
        <f t="shared" si="5"/>
        <v/>
      </c>
      <c r="Y24" s="33" t="str">
        <f t="shared" si="2"/>
        <v/>
      </c>
      <c r="Z24" s="33" t="str">
        <f t="shared" si="3"/>
        <v/>
      </c>
      <c r="AA24" s="33" t="str">
        <f t="shared" si="3"/>
        <v/>
      </c>
    </row>
    <row r="25" spans="2:27" ht="20.100000000000001" customHeight="1">
      <c r="B25" s="42"/>
      <c r="C25" s="43"/>
      <c r="D25" s="44"/>
      <c r="E25" s="45"/>
      <c r="F25" s="46"/>
      <c r="G25" s="27" t="str">
        <f t="shared" si="4"/>
        <v/>
      </c>
      <c r="H25" s="47"/>
      <c r="I25" s="48"/>
      <c r="J25" s="48"/>
      <c r="K25" s="48"/>
      <c r="L25" s="49"/>
      <c r="M25" s="49"/>
      <c r="N25" s="49"/>
      <c r="O25" s="48"/>
      <c r="P25" s="48"/>
      <c r="Q25" s="48"/>
      <c r="R25" s="48"/>
      <c r="S25" s="48"/>
      <c r="T25" s="48"/>
      <c r="U25" s="29">
        <f t="shared" si="8"/>
        <v>0</v>
      </c>
      <c r="V25" s="48"/>
      <c r="W25" s="31">
        <f t="shared" si="7"/>
        <v>0</v>
      </c>
      <c r="X25" s="38" t="str">
        <f t="shared" si="5"/>
        <v/>
      </c>
      <c r="Y25" s="33" t="str">
        <f t="shared" si="2"/>
        <v/>
      </c>
      <c r="Z25" s="33" t="str">
        <f>IF($G25="","",IF(INT(E25)=E25,"ー","あり"))</f>
        <v/>
      </c>
      <c r="AA25" s="33" t="str">
        <f>IF($G25="","",IF(INT(F25)=F25,"ー","あり"))</f>
        <v/>
      </c>
    </row>
    <row r="26" spans="2:27" ht="20.100000000000001" customHeight="1" thickBot="1">
      <c r="B26" s="50" t="s">
        <v>153</v>
      </c>
      <c r="C26" s="51"/>
      <c r="D26" s="51"/>
      <c r="E26" s="52"/>
      <c r="F26" s="53"/>
      <c r="G26" s="54">
        <f>SUM(G9:G23)</f>
        <v>0</v>
      </c>
      <c r="H26" s="55"/>
      <c r="I26" s="56">
        <f t="shared" ref="I26:K26" si="9">SUM(I9:I23)</f>
        <v>0</v>
      </c>
      <c r="J26" s="56">
        <f t="shared" si="9"/>
        <v>0</v>
      </c>
      <c r="K26" s="56">
        <f t="shared" si="9"/>
        <v>0</v>
      </c>
      <c r="L26" s="57"/>
      <c r="M26" s="57"/>
      <c r="N26" s="57"/>
      <c r="O26" s="56">
        <f t="shared" ref="O26:V26" si="10">SUM(O9:O23)</f>
        <v>0</v>
      </c>
      <c r="P26" s="56">
        <f t="shared" si="10"/>
        <v>0</v>
      </c>
      <c r="Q26" s="56">
        <f t="shared" si="10"/>
        <v>0</v>
      </c>
      <c r="R26" s="56">
        <f t="shared" si="10"/>
        <v>0</v>
      </c>
      <c r="S26" s="56">
        <f t="shared" si="10"/>
        <v>0</v>
      </c>
      <c r="T26" s="56">
        <f t="shared" si="10"/>
        <v>0</v>
      </c>
      <c r="U26" s="56">
        <f t="shared" si="10"/>
        <v>0</v>
      </c>
      <c r="V26" s="56">
        <f t="shared" si="10"/>
        <v>0</v>
      </c>
      <c r="W26" s="58">
        <f t="shared" ref="W26:W31" si="11">SUM(U26,V26)</f>
        <v>0</v>
      </c>
      <c r="X26" s="32" t="s">
        <v>152</v>
      </c>
      <c r="Y26" s="33" t="str">
        <f>IF($G26=0,"",IF(G26=W26,"○","×"))</f>
        <v/>
      </c>
      <c r="Z26" s="32" t="s">
        <v>152</v>
      </c>
      <c r="AA26" s="32" t="s">
        <v>152</v>
      </c>
    </row>
    <row r="27" spans="2:27" ht="20.100000000000001" customHeight="1">
      <c r="B27" s="693" t="s">
        <v>154</v>
      </c>
      <c r="C27" s="59" t="s">
        <v>155</v>
      </c>
      <c r="D27" s="60"/>
      <c r="E27" s="61"/>
      <c r="F27" s="62"/>
      <c r="G27" s="63"/>
      <c r="H27" s="64" t="s">
        <v>156</v>
      </c>
      <c r="I27" s="65"/>
      <c r="J27" s="65"/>
      <c r="K27" s="65"/>
      <c r="L27" s="66" t="str">
        <f>IF(G27="","",U27)</f>
        <v/>
      </c>
      <c r="M27" s="65"/>
      <c r="N27" s="65"/>
      <c r="O27" s="65"/>
      <c r="P27" s="65"/>
      <c r="Q27" s="65"/>
      <c r="R27" s="65"/>
      <c r="S27" s="65"/>
      <c r="T27" s="65"/>
      <c r="U27" s="66" t="str">
        <f>IF(OR($U$26=0,G27=""),"",ROUNDDOWN(G27*$U$26/$W$26,0))</f>
        <v/>
      </c>
      <c r="V27" s="66" t="str">
        <f>IF(U27="","",G27-U27)</f>
        <v/>
      </c>
      <c r="W27" s="67">
        <f t="shared" si="11"/>
        <v>0</v>
      </c>
      <c r="X27" s="32" t="s">
        <v>152</v>
      </c>
      <c r="Y27" s="33" t="str">
        <f>IF($G27="","",IF(G27=W27,"○","×"))</f>
        <v/>
      </c>
      <c r="Z27" s="32" t="s">
        <v>152</v>
      </c>
      <c r="AA27" s="32" t="s">
        <v>152</v>
      </c>
    </row>
    <row r="28" spans="2:27" ht="20.100000000000001" customHeight="1">
      <c r="B28" s="694"/>
      <c r="C28" s="68" t="s">
        <v>157</v>
      </c>
      <c r="D28" s="69"/>
      <c r="E28" s="70"/>
      <c r="F28" s="71"/>
      <c r="G28" s="27"/>
      <c r="H28" s="72" t="s">
        <v>156</v>
      </c>
      <c r="I28" s="30"/>
      <c r="J28" s="30"/>
      <c r="K28" s="30"/>
      <c r="L28" s="30"/>
      <c r="M28" s="29" t="str">
        <f>IF(G28="","",U28)</f>
        <v/>
      </c>
      <c r="N28" s="30"/>
      <c r="O28" s="30"/>
      <c r="P28" s="30"/>
      <c r="Q28" s="30"/>
      <c r="R28" s="30"/>
      <c r="S28" s="30"/>
      <c r="T28" s="30"/>
      <c r="U28" s="29" t="str">
        <f>IF(OR($U$26=0,G28=""),"",ROUNDDOWN(G28*$U$26/$W$26,0))</f>
        <v/>
      </c>
      <c r="V28" s="29" t="str">
        <f>IF(U28="","",G28-U28)</f>
        <v/>
      </c>
      <c r="W28" s="31">
        <f t="shared" si="11"/>
        <v>0</v>
      </c>
      <c r="X28" s="32" t="s">
        <v>152</v>
      </c>
      <c r="Y28" s="33" t="str">
        <f t="shared" si="2"/>
        <v/>
      </c>
      <c r="Z28" s="32" t="s">
        <v>152</v>
      </c>
      <c r="AA28" s="32" t="s">
        <v>152</v>
      </c>
    </row>
    <row r="29" spans="2:27" ht="20.100000000000001" customHeight="1" thickBot="1">
      <c r="B29" s="695"/>
      <c r="C29" s="73" t="s">
        <v>158</v>
      </c>
      <c r="D29" s="74"/>
      <c r="E29" s="75"/>
      <c r="F29" s="76"/>
      <c r="G29" s="54"/>
      <c r="H29" s="77" t="s">
        <v>156</v>
      </c>
      <c r="I29" s="57"/>
      <c r="J29" s="57"/>
      <c r="K29" s="57"/>
      <c r="L29" s="57"/>
      <c r="M29" s="57"/>
      <c r="N29" s="56" t="str">
        <f>IF(G29="","",U29)</f>
        <v/>
      </c>
      <c r="O29" s="57"/>
      <c r="P29" s="57"/>
      <c r="Q29" s="57"/>
      <c r="R29" s="57"/>
      <c r="S29" s="57"/>
      <c r="T29" s="57"/>
      <c r="U29" s="56" t="str">
        <f>IF(OR($U$26=0,G29=""),"",ROUNDDOWN(G29*$U$26/$W$26,0))</f>
        <v/>
      </c>
      <c r="V29" s="56" t="str">
        <f>IF(U29="","",G29-U29)</f>
        <v/>
      </c>
      <c r="W29" s="58">
        <f t="shared" si="11"/>
        <v>0</v>
      </c>
      <c r="X29" s="32" t="s">
        <v>152</v>
      </c>
      <c r="Y29" s="33" t="str">
        <f t="shared" si="2"/>
        <v/>
      </c>
      <c r="Z29" s="32" t="s">
        <v>152</v>
      </c>
      <c r="AA29" s="32" t="s">
        <v>152</v>
      </c>
    </row>
    <row r="30" spans="2:27" ht="20.100000000000001" customHeight="1">
      <c r="B30" s="78"/>
      <c r="C30" s="79" t="s">
        <v>159</v>
      </c>
      <c r="D30" s="80"/>
      <c r="E30" s="81"/>
      <c r="F30" s="82"/>
      <c r="G30" s="83"/>
      <c r="H30" s="84" t="s">
        <v>156</v>
      </c>
      <c r="I30" s="85"/>
      <c r="J30" s="85"/>
      <c r="K30" s="85"/>
      <c r="L30" s="85"/>
      <c r="M30" s="85"/>
      <c r="N30" s="85"/>
      <c r="O30" s="85"/>
      <c r="P30" s="85"/>
      <c r="Q30" s="86" t="str">
        <f>IF(G30="","",U30)</f>
        <v/>
      </c>
      <c r="R30" s="85"/>
      <c r="S30" s="85"/>
      <c r="T30" s="85"/>
      <c r="U30" s="86" t="str">
        <f>IF(OR($U$26=0,G30=""),"",ROUNDDOWN(G30*$U$26/$W$26,0))</f>
        <v/>
      </c>
      <c r="V30" s="86" t="str">
        <f>IF(U30="","",G30-U30)</f>
        <v/>
      </c>
      <c r="W30" s="87">
        <f t="shared" si="11"/>
        <v>0</v>
      </c>
      <c r="X30" s="32" t="s">
        <v>152</v>
      </c>
      <c r="Y30" s="33" t="str">
        <f t="shared" si="2"/>
        <v/>
      </c>
      <c r="Z30" s="32" t="s">
        <v>152</v>
      </c>
      <c r="AA30" s="32" t="s">
        <v>152</v>
      </c>
    </row>
    <row r="31" spans="2:27" ht="20.100000000000001" customHeight="1">
      <c r="B31" s="88"/>
      <c r="C31" s="89" t="s">
        <v>160</v>
      </c>
      <c r="D31" s="69"/>
      <c r="E31" s="70"/>
      <c r="F31" s="71"/>
      <c r="G31" s="27"/>
      <c r="H31" s="72"/>
      <c r="I31" s="30"/>
      <c r="J31" s="30"/>
      <c r="K31" s="30"/>
      <c r="L31" s="30"/>
      <c r="M31" s="30"/>
      <c r="N31" s="30"/>
      <c r="O31" s="30"/>
      <c r="P31" s="30"/>
      <c r="Q31" s="29" t="str">
        <f>IF(G31="","",U31)</f>
        <v/>
      </c>
      <c r="R31" s="30"/>
      <c r="S31" s="30"/>
      <c r="T31" s="30"/>
      <c r="U31" s="29" t="str">
        <f>IF(OR($U$26=0,G31=""),"",ROUNDDOWN(G31*$U$26/$W$26,0))</f>
        <v/>
      </c>
      <c r="V31" s="29" t="str">
        <f>IF(U31="","",G31-U31)</f>
        <v/>
      </c>
      <c r="W31" s="31">
        <f t="shared" si="11"/>
        <v>0</v>
      </c>
      <c r="X31" s="32" t="s">
        <v>152</v>
      </c>
      <c r="Y31" s="33" t="str">
        <f t="shared" si="2"/>
        <v/>
      </c>
      <c r="Z31" s="32" t="s">
        <v>152</v>
      </c>
      <c r="AA31" s="32" t="s">
        <v>152</v>
      </c>
    </row>
    <row r="32" spans="2:27" ht="20.100000000000001" customHeight="1" thickBot="1">
      <c r="B32" s="50" t="s">
        <v>153</v>
      </c>
      <c r="C32" s="90"/>
      <c r="D32" s="90"/>
      <c r="E32" s="91"/>
      <c r="F32" s="91"/>
      <c r="G32" s="54">
        <f>SUM(G27:G31)</f>
        <v>0</v>
      </c>
      <c r="H32" s="92"/>
      <c r="I32" s="56">
        <f t="shared" ref="I32:V32" si="12">SUM(I27:I31)</f>
        <v>0</v>
      </c>
      <c r="J32" s="56">
        <f t="shared" si="12"/>
        <v>0</v>
      </c>
      <c r="K32" s="56">
        <f t="shared" si="12"/>
        <v>0</v>
      </c>
      <c r="L32" s="56">
        <f t="shared" si="12"/>
        <v>0</v>
      </c>
      <c r="M32" s="56">
        <f t="shared" si="12"/>
        <v>0</v>
      </c>
      <c r="N32" s="56">
        <f t="shared" si="12"/>
        <v>0</v>
      </c>
      <c r="O32" s="56">
        <f t="shared" si="12"/>
        <v>0</v>
      </c>
      <c r="P32" s="56">
        <f t="shared" si="12"/>
        <v>0</v>
      </c>
      <c r="Q32" s="56">
        <f t="shared" si="12"/>
        <v>0</v>
      </c>
      <c r="R32" s="56">
        <f t="shared" si="12"/>
        <v>0</v>
      </c>
      <c r="S32" s="56">
        <f t="shared" si="12"/>
        <v>0</v>
      </c>
      <c r="T32" s="56">
        <f t="shared" si="12"/>
        <v>0</v>
      </c>
      <c r="U32" s="56">
        <f>SUM(U27:U31)</f>
        <v>0</v>
      </c>
      <c r="V32" s="56">
        <f t="shared" si="12"/>
        <v>0</v>
      </c>
      <c r="W32" s="56">
        <f>SUM(W27:W31)</f>
        <v>0</v>
      </c>
      <c r="X32" s="32" t="s">
        <v>152</v>
      </c>
      <c r="Y32" s="33" t="str">
        <f>IF($G32=0,"",IF(G32=W32,"○","×"))</f>
        <v/>
      </c>
      <c r="Z32" s="32" t="s">
        <v>152</v>
      </c>
      <c r="AA32" s="32" t="s">
        <v>152</v>
      </c>
    </row>
    <row r="33" spans="2:27" ht="20.100000000000001" customHeight="1" thickBot="1">
      <c r="B33" s="93" t="s">
        <v>179</v>
      </c>
      <c r="C33" s="94"/>
      <c r="D33" s="94"/>
      <c r="E33" s="95"/>
      <c r="F33" s="95"/>
      <c r="G33" s="96">
        <f>SUM(G26,G32)</f>
        <v>0</v>
      </c>
      <c r="H33" s="97"/>
      <c r="I33" s="98">
        <f t="shared" ref="I33:W33" si="13">SUM(I26,I32)</f>
        <v>0</v>
      </c>
      <c r="J33" s="98">
        <f t="shared" si="13"/>
        <v>0</v>
      </c>
      <c r="K33" s="98">
        <f t="shared" si="13"/>
        <v>0</v>
      </c>
      <c r="L33" s="98">
        <f t="shared" si="13"/>
        <v>0</v>
      </c>
      <c r="M33" s="98">
        <f t="shared" si="13"/>
        <v>0</v>
      </c>
      <c r="N33" s="98">
        <f t="shared" si="13"/>
        <v>0</v>
      </c>
      <c r="O33" s="98">
        <f t="shared" si="13"/>
        <v>0</v>
      </c>
      <c r="P33" s="98">
        <f t="shared" si="13"/>
        <v>0</v>
      </c>
      <c r="Q33" s="98">
        <f t="shared" si="13"/>
        <v>0</v>
      </c>
      <c r="R33" s="98">
        <f t="shared" si="13"/>
        <v>0</v>
      </c>
      <c r="S33" s="98">
        <f t="shared" si="13"/>
        <v>0</v>
      </c>
      <c r="T33" s="98">
        <f t="shared" si="13"/>
        <v>0</v>
      </c>
      <c r="U33" s="98">
        <f t="shared" si="13"/>
        <v>0</v>
      </c>
      <c r="V33" s="98">
        <f t="shared" si="13"/>
        <v>0</v>
      </c>
      <c r="W33" s="98">
        <f t="shared" si="13"/>
        <v>0</v>
      </c>
      <c r="X33" s="32" t="s">
        <v>152</v>
      </c>
      <c r="Y33" s="33" t="str">
        <f>IF($G33=0,"",IF(G33=W33,"○","×"))</f>
        <v/>
      </c>
      <c r="Z33" s="32" t="s">
        <v>152</v>
      </c>
      <c r="AA33" s="32" t="s">
        <v>152</v>
      </c>
    </row>
    <row r="34" spans="2:27" ht="20.100000000000001" customHeight="1">
      <c r="B34" s="696" t="s">
        <v>276</v>
      </c>
      <c r="C34" s="697"/>
      <c r="D34" s="698"/>
      <c r="E34" s="332"/>
      <c r="F34" s="333"/>
      <c r="G34" s="334"/>
      <c r="H34" s="335"/>
      <c r="I34" s="336"/>
      <c r="J34" s="336"/>
      <c r="K34" s="336"/>
      <c r="L34" s="337"/>
      <c r="M34" s="337"/>
      <c r="N34" s="337"/>
      <c r="O34" s="336"/>
      <c r="P34" s="336"/>
      <c r="Q34" s="336"/>
      <c r="R34" s="336"/>
      <c r="S34" s="336"/>
      <c r="T34" s="336"/>
      <c r="U34" s="336">
        <f t="shared" ref="U34:U46" si="14">SUM(I34:T34)</f>
        <v>0</v>
      </c>
      <c r="V34" s="336"/>
      <c r="W34" s="338">
        <f>SUM(U34,V34)</f>
        <v>0</v>
      </c>
      <c r="X34" s="32" t="s">
        <v>152</v>
      </c>
      <c r="Y34" s="33" t="str">
        <f>IF($G34=0,"",IF(G34=W34,"○","×"))</f>
        <v/>
      </c>
      <c r="Z34" s="32" t="s">
        <v>152</v>
      </c>
      <c r="AA34" s="32" t="s">
        <v>152</v>
      </c>
    </row>
    <row r="35" spans="2:27" ht="20.100000000000001" customHeight="1">
      <c r="B35" s="34">
        <v>1</v>
      </c>
      <c r="C35" s="35"/>
      <c r="D35" s="22"/>
      <c r="E35" s="36"/>
      <c r="F35" s="37"/>
      <c r="G35" s="27" t="str">
        <f>IF(OR(E35="",F35=""),"",E35*F35)</f>
        <v/>
      </c>
      <c r="H35" s="28"/>
      <c r="I35" s="29"/>
      <c r="J35" s="29"/>
      <c r="K35" s="29"/>
      <c r="L35" s="30"/>
      <c r="M35" s="30"/>
      <c r="N35" s="30"/>
      <c r="O35" s="29"/>
      <c r="P35" s="29"/>
      <c r="Q35" s="29"/>
      <c r="R35" s="29"/>
      <c r="S35" s="29"/>
      <c r="T35" s="29"/>
      <c r="U35" s="29">
        <f t="shared" si="14"/>
        <v>0</v>
      </c>
      <c r="V35" s="29"/>
      <c r="W35" s="31">
        <f t="shared" ref="W35:W43" si="15">SUM(U35,V35)</f>
        <v>0</v>
      </c>
      <c r="X35" s="38" t="str">
        <f t="shared" ref="X35:X46" si="16">IF($G35="","",IF(E35*F35=G35,"○","×"))</f>
        <v/>
      </c>
      <c r="Y35" s="33" t="str">
        <f t="shared" ref="Y35:Y46" si="17">IF($G35="","",IF(G35=W35,"○","×"))</f>
        <v/>
      </c>
      <c r="Z35" s="33" t="str">
        <f t="shared" ref="Z35:AA45" si="18">IF($G35="","",IF(INT(E35)=E35,"ー","あり"))</f>
        <v/>
      </c>
      <c r="AA35" s="33" t="str">
        <f t="shared" si="18"/>
        <v/>
      </c>
    </row>
    <row r="36" spans="2:27" ht="20.100000000000001" customHeight="1">
      <c r="B36" s="34">
        <v>2</v>
      </c>
      <c r="C36" s="35"/>
      <c r="D36" s="22"/>
      <c r="E36" s="36"/>
      <c r="F36" s="37"/>
      <c r="G36" s="27" t="str">
        <f t="shared" ref="G36:G46" si="19">IF(OR(E36="",F36=""),"",E36*F36)</f>
        <v/>
      </c>
      <c r="H36" s="28"/>
      <c r="I36" s="29"/>
      <c r="J36" s="29"/>
      <c r="K36" s="29"/>
      <c r="L36" s="30"/>
      <c r="M36" s="30"/>
      <c r="N36" s="30"/>
      <c r="O36" s="29"/>
      <c r="P36" s="29"/>
      <c r="Q36" s="29"/>
      <c r="R36" s="29"/>
      <c r="S36" s="29"/>
      <c r="T36" s="29"/>
      <c r="U36" s="29">
        <f t="shared" si="14"/>
        <v>0</v>
      </c>
      <c r="V36" s="29"/>
      <c r="W36" s="31">
        <f t="shared" si="15"/>
        <v>0</v>
      </c>
      <c r="X36" s="38" t="str">
        <f t="shared" si="16"/>
        <v/>
      </c>
      <c r="Y36" s="33" t="str">
        <f t="shared" si="17"/>
        <v/>
      </c>
      <c r="Z36" s="33" t="str">
        <f t="shared" si="18"/>
        <v/>
      </c>
      <c r="AA36" s="33" t="str">
        <f t="shared" si="18"/>
        <v/>
      </c>
    </row>
    <row r="37" spans="2:27" ht="20.100000000000001" customHeight="1">
      <c r="B37" s="34">
        <v>3</v>
      </c>
      <c r="C37" s="35"/>
      <c r="D37" s="22"/>
      <c r="E37" s="36"/>
      <c r="F37" s="37"/>
      <c r="G37" s="27" t="str">
        <f t="shared" si="19"/>
        <v/>
      </c>
      <c r="H37" s="28"/>
      <c r="I37" s="29"/>
      <c r="J37" s="29"/>
      <c r="K37" s="29"/>
      <c r="L37" s="30"/>
      <c r="M37" s="30"/>
      <c r="N37" s="30"/>
      <c r="O37" s="29"/>
      <c r="P37" s="29"/>
      <c r="Q37" s="29"/>
      <c r="R37" s="29"/>
      <c r="S37" s="29"/>
      <c r="T37" s="29"/>
      <c r="U37" s="29">
        <f t="shared" si="14"/>
        <v>0</v>
      </c>
      <c r="V37" s="29"/>
      <c r="W37" s="31">
        <f t="shared" si="15"/>
        <v>0</v>
      </c>
      <c r="X37" s="38" t="str">
        <f t="shared" si="16"/>
        <v/>
      </c>
      <c r="Y37" s="33" t="str">
        <f t="shared" si="17"/>
        <v/>
      </c>
      <c r="Z37" s="33" t="str">
        <f t="shared" si="18"/>
        <v/>
      </c>
      <c r="AA37" s="33" t="str">
        <f t="shared" si="18"/>
        <v/>
      </c>
    </row>
    <row r="38" spans="2:27" ht="20.100000000000001" customHeight="1">
      <c r="B38" s="34">
        <v>4</v>
      </c>
      <c r="C38" s="35"/>
      <c r="D38" s="22"/>
      <c r="E38" s="36"/>
      <c r="F38" s="37"/>
      <c r="G38" s="27" t="str">
        <f t="shared" si="19"/>
        <v/>
      </c>
      <c r="H38" s="28"/>
      <c r="I38" s="29"/>
      <c r="J38" s="29"/>
      <c r="K38" s="29"/>
      <c r="L38" s="30"/>
      <c r="M38" s="30"/>
      <c r="N38" s="30"/>
      <c r="O38" s="29"/>
      <c r="P38" s="29"/>
      <c r="Q38" s="29"/>
      <c r="R38" s="29"/>
      <c r="S38" s="29"/>
      <c r="T38" s="29"/>
      <c r="U38" s="29">
        <f t="shared" si="14"/>
        <v>0</v>
      </c>
      <c r="V38" s="29"/>
      <c r="W38" s="31">
        <f t="shared" si="15"/>
        <v>0</v>
      </c>
      <c r="X38" s="38" t="str">
        <f t="shared" si="16"/>
        <v/>
      </c>
      <c r="Y38" s="33" t="str">
        <f t="shared" si="17"/>
        <v/>
      </c>
      <c r="Z38" s="33" t="str">
        <f t="shared" si="18"/>
        <v/>
      </c>
      <c r="AA38" s="33" t="str">
        <f t="shared" si="18"/>
        <v/>
      </c>
    </row>
    <row r="39" spans="2:27" ht="20.100000000000001" customHeight="1">
      <c r="B39" s="34">
        <v>5</v>
      </c>
      <c r="C39" s="35"/>
      <c r="D39" s="22"/>
      <c r="E39" s="36"/>
      <c r="F39" s="37"/>
      <c r="G39" s="27" t="str">
        <f t="shared" si="19"/>
        <v/>
      </c>
      <c r="H39" s="28"/>
      <c r="I39" s="29"/>
      <c r="J39" s="29"/>
      <c r="K39" s="29"/>
      <c r="L39" s="30"/>
      <c r="M39" s="30"/>
      <c r="N39" s="30"/>
      <c r="O39" s="29"/>
      <c r="P39" s="29"/>
      <c r="Q39" s="29"/>
      <c r="R39" s="29"/>
      <c r="S39" s="29"/>
      <c r="T39" s="29"/>
      <c r="U39" s="29">
        <f t="shared" si="14"/>
        <v>0</v>
      </c>
      <c r="V39" s="29"/>
      <c r="W39" s="31">
        <f t="shared" si="15"/>
        <v>0</v>
      </c>
      <c r="X39" s="38" t="str">
        <f t="shared" si="16"/>
        <v/>
      </c>
      <c r="Y39" s="33" t="str">
        <f t="shared" si="17"/>
        <v/>
      </c>
      <c r="Z39" s="33" t="str">
        <f t="shared" si="18"/>
        <v/>
      </c>
      <c r="AA39" s="33" t="str">
        <f t="shared" si="18"/>
        <v/>
      </c>
    </row>
    <row r="40" spans="2:27" ht="20.100000000000001" customHeight="1">
      <c r="B40" s="34">
        <v>6</v>
      </c>
      <c r="C40" s="35"/>
      <c r="D40" s="22"/>
      <c r="E40" s="36"/>
      <c r="F40" s="37"/>
      <c r="G40" s="27" t="str">
        <f t="shared" si="19"/>
        <v/>
      </c>
      <c r="H40" s="28"/>
      <c r="I40" s="29"/>
      <c r="J40" s="29"/>
      <c r="K40" s="29"/>
      <c r="L40" s="30"/>
      <c r="M40" s="30"/>
      <c r="N40" s="30"/>
      <c r="O40" s="29"/>
      <c r="P40" s="29"/>
      <c r="Q40" s="29"/>
      <c r="R40" s="29"/>
      <c r="S40" s="29"/>
      <c r="T40" s="29"/>
      <c r="U40" s="29">
        <f t="shared" si="14"/>
        <v>0</v>
      </c>
      <c r="V40" s="29"/>
      <c r="W40" s="31">
        <f t="shared" si="15"/>
        <v>0</v>
      </c>
      <c r="X40" s="38" t="str">
        <f t="shared" si="16"/>
        <v/>
      </c>
      <c r="Y40" s="33" t="str">
        <f t="shared" si="17"/>
        <v/>
      </c>
      <c r="Z40" s="33" t="str">
        <f t="shared" si="18"/>
        <v/>
      </c>
      <c r="AA40" s="33" t="str">
        <f t="shared" si="18"/>
        <v/>
      </c>
    </row>
    <row r="41" spans="2:27" ht="20.100000000000001" customHeight="1">
      <c r="B41" s="34">
        <v>7</v>
      </c>
      <c r="C41" s="35"/>
      <c r="D41" s="22"/>
      <c r="E41" s="36"/>
      <c r="F41" s="37"/>
      <c r="G41" s="27" t="str">
        <f t="shared" si="19"/>
        <v/>
      </c>
      <c r="H41" s="28"/>
      <c r="I41" s="29"/>
      <c r="J41" s="29"/>
      <c r="K41" s="29"/>
      <c r="L41" s="30"/>
      <c r="M41" s="30"/>
      <c r="N41" s="30"/>
      <c r="O41" s="29"/>
      <c r="P41" s="29"/>
      <c r="Q41" s="29"/>
      <c r="R41" s="29"/>
      <c r="S41" s="29"/>
      <c r="T41" s="29"/>
      <c r="U41" s="29">
        <f t="shared" si="14"/>
        <v>0</v>
      </c>
      <c r="V41" s="29"/>
      <c r="W41" s="31">
        <f t="shared" si="15"/>
        <v>0</v>
      </c>
      <c r="X41" s="38" t="str">
        <f t="shared" si="16"/>
        <v/>
      </c>
      <c r="Y41" s="33" t="str">
        <f t="shared" si="17"/>
        <v/>
      </c>
      <c r="Z41" s="33" t="str">
        <f t="shared" si="18"/>
        <v/>
      </c>
      <c r="AA41" s="33" t="str">
        <f t="shared" si="18"/>
        <v/>
      </c>
    </row>
    <row r="42" spans="2:27" ht="20.100000000000001" customHeight="1">
      <c r="B42" s="34">
        <v>8</v>
      </c>
      <c r="C42" s="35"/>
      <c r="D42" s="22"/>
      <c r="E42" s="36"/>
      <c r="F42" s="37"/>
      <c r="G42" s="27" t="str">
        <f t="shared" si="19"/>
        <v/>
      </c>
      <c r="H42" s="28"/>
      <c r="I42" s="29"/>
      <c r="J42" s="29"/>
      <c r="K42" s="29"/>
      <c r="L42" s="30"/>
      <c r="M42" s="30"/>
      <c r="N42" s="30"/>
      <c r="O42" s="29"/>
      <c r="P42" s="29"/>
      <c r="Q42" s="29"/>
      <c r="R42" s="29"/>
      <c r="S42" s="29"/>
      <c r="T42" s="29"/>
      <c r="U42" s="29">
        <f t="shared" si="14"/>
        <v>0</v>
      </c>
      <c r="V42" s="29"/>
      <c r="W42" s="31">
        <f t="shared" si="15"/>
        <v>0</v>
      </c>
      <c r="X42" s="38" t="str">
        <f t="shared" si="16"/>
        <v/>
      </c>
      <c r="Y42" s="33" t="str">
        <f t="shared" si="17"/>
        <v/>
      </c>
      <c r="Z42" s="33" t="str">
        <f t="shared" si="18"/>
        <v/>
      </c>
      <c r="AA42" s="33" t="str">
        <f t="shared" si="18"/>
        <v/>
      </c>
    </row>
    <row r="43" spans="2:27" ht="20.100000000000001" customHeight="1">
      <c r="B43" s="34">
        <v>9</v>
      </c>
      <c r="C43" s="35"/>
      <c r="D43" s="22"/>
      <c r="E43" s="36"/>
      <c r="F43" s="37"/>
      <c r="G43" s="27" t="str">
        <f t="shared" si="19"/>
        <v/>
      </c>
      <c r="H43" s="28"/>
      <c r="I43" s="29"/>
      <c r="J43" s="29"/>
      <c r="K43" s="29"/>
      <c r="L43" s="30"/>
      <c r="M43" s="30"/>
      <c r="N43" s="30"/>
      <c r="O43" s="29"/>
      <c r="P43" s="29"/>
      <c r="Q43" s="29"/>
      <c r="R43" s="29"/>
      <c r="S43" s="29"/>
      <c r="T43" s="29"/>
      <c r="U43" s="29">
        <f t="shared" si="14"/>
        <v>0</v>
      </c>
      <c r="V43" s="29"/>
      <c r="W43" s="31">
        <f t="shared" si="15"/>
        <v>0</v>
      </c>
      <c r="X43" s="38" t="str">
        <f t="shared" si="16"/>
        <v/>
      </c>
      <c r="Y43" s="33" t="str">
        <f t="shared" si="17"/>
        <v/>
      </c>
      <c r="Z43" s="33" t="str">
        <f t="shared" si="18"/>
        <v/>
      </c>
      <c r="AA43" s="33" t="str">
        <f t="shared" si="18"/>
        <v/>
      </c>
    </row>
    <row r="44" spans="2:27" ht="20.100000000000001" customHeight="1">
      <c r="B44" s="34">
        <v>10</v>
      </c>
      <c r="C44" s="35"/>
      <c r="D44" s="22"/>
      <c r="E44" s="36"/>
      <c r="F44" s="37"/>
      <c r="G44" s="27" t="str">
        <f t="shared" si="19"/>
        <v/>
      </c>
      <c r="H44" s="28"/>
      <c r="I44" s="29"/>
      <c r="J44" s="29"/>
      <c r="K44" s="29"/>
      <c r="L44" s="30"/>
      <c r="M44" s="30"/>
      <c r="N44" s="30"/>
      <c r="O44" s="29"/>
      <c r="P44" s="29"/>
      <c r="Q44" s="29"/>
      <c r="R44" s="29"/>
      <c r="S44" s="29"/>
      <c r="T44" s="29"/>
      <c r="U44" s="29">
        <f t="shared" si="14"/>
        <v>0</v>
      </c>
      <c r="V44" s="29"/>
      <c r="W44" s="31">
        <f>SUM(U44,V44)</f>
        <v>0</v>
      </c>
      <c r="X44" s="38" t="str">
        <f t="shared" si="16"/>
        <v/>
      </c>
      <c r="Y44" s="33" t="str">
        <f t="shared" si="17"/>
        <v/>
      </c>
      <c r="Z44" s="33" t="str">
        <f t="shared" si="18"/>
        <v/>
      </c>
      <c r="AA44" s="33" t="str">
        <f t="shared" si="18"/>
        <v/>
      </c>
    </row>
    <row r="45" spans="2:27" ht="20.100000000000001" customHeight="1">
      <c r="B45" s="42"/>
      <c r="C45" s="43"/>
      <c r="D45" s="44"/>
      <c r="E45" s="45"/>
      <c r="F45" s="46"/>
      <c r="G45" s="27" t="str">
        <f t="shared" si="19"/>
        <v/>
      </c>
      <c r="H45" s="47"/>
      <c r="I45" s="48"/>
      <c r="J45" s="48"/>
      <c r="K45" s="48"/>
      <c r="L45" s="49"/>
      <c r="M45" s="49"/>
      <c r="N45" s="49"/>
      <c r="O45" s="48"/>
      <c r="P45" s="48"/>
      <c r="Q45" s="48"/>
      <c r="R45" s="48"/>
      <c r="S45" s="48"/>
      <c r="T45" s="48"/>
      <c r="U45" s="29">
        <f t="shared" si="14"/>
        <v>0</v>
      </c>
      <c r="V45" s="48"/>
      <c r="W45" s="31">
        <f t="shared" ref="W45:W46" si="20">SUM(U45,V45)</f>
        <v>0</v>
      </c>
      <c r="X45" s="38" t="str">
        <f t="shared" si="16"/>
        <v/>
      </c>
      <c r="Y45" s="33" t="str">
        <f t="shared" si="17"/>
        <v/>
      </c>
      <c r="Z45" s="33" t="str">
        <f t="shared" si="18"/>
        <v/>
      </c>
      <c r="AA45" s="33" t="str">
        <f t="shared" si="18"/>
        <v/>
      </c>
    </row>
    <row r="46" spans="2:27" ht="20.100000000000001" customHeight="1">
      <c r="B46" s="42"/>
      <c r="C46" s="43"/>
      <c r="D46" s="44"/>
      <c r="E46" s="45"/>
      <c r="F46" s="46"/>
      <c r="G46" s="27" t="str">
        <f t="shared" si="19"/>
        <v/>
      </c>
      <c r="H46" s="47"/>
      <c r="I46" s="48"/>
      <c r="J46" s="48"/>
      <c r="K46" s="48"/>
      <c r="L46" s="49"/>
      <c r="M46" s="49"/>
      <c r="N46" s="49"/>
      <c r="O46" s="48"/>
      <c r="P46" s="48"/>
      <c r="Q46" s="48"/>
      <c r="R46" s="48"/>
      <c r="S46" s="48"/>
      <c r="T46" s="48"/>
      <c r="U46" s="29">
        <f t="shared" si="14"/>
        <v>0</v>
      </c>
      <c r="V46" s="48"/>
      <c r="W46" s="31">
        <f t="shared" si="20"/>
        <v>0</v>
      </c>
      <c r="X46" s="38" t="str">
        <f t="shared" si="16"/>
        <v/>
      </c>
      <c r="Y46" s="33" t="str">
        <f t="shared" si="17"/>
        <v/>
      </c>
      <c r="Z46" s="33" t="str">
        <f>IF($G46="","",IF(INT(E46)=E46,"ー","あり"))</f>
        <v/>
      </c>
      <c r="AA46" s="33" t="str">
        <f>IF($G46="","",IF(INT(F46)=F46,"ー","あり"))</f>
        <v/>
      </c>
    </row>
    <row r="47" spans="2:27" ht="20.100000000000001" customHeight="1" thickBot="1">
      <c r="B47" s="50" t="s">
        <v>153</v>
      </c>
      <c r="C47" s="51"/>
      <c r="D47" s="51"/>
      <c r="E47" s="52"/>
      <c r="F47" s="53"/>
      <c r="G47" s="54">
        <f>SUM(G35:G46)</f>
        <v>0</v>
      </c>
      <c r="H47" s="55"/>
      <c r="I47" s="56">
        <f t="shared" ref="I47:K47" si="21">SUM(I35:I46)</f>
        <v>0</v>
      </c>
      <c r="J47" s="56">
        <f t="shared" si="21"/>
        <v>0</v>
      </c>
      <c r="K47" s="56">
        <f t="shared" si="21"/>
        <v>0</v>
      </c>
      <c r="L47" s="57"/>
      <c r="M47" s="57"/>
      <c r="N47" s="57"/>
      <c r="O47" s="56">
        <f t="shared" ref="O47:V47" si="22">SUM(O35:O46)</f>
        <v>0</v>
      </c>
      <c r="P47" s="56">
        <f t="shared" si="22"/>
        <v>0</v>
      </c>
      <c r="Q47" s="56">
        <f t="shared" si="22"/>
        <v>0</v>
      </c>
      <c r="R47" s="56">
        <f t="shared" si="22"/>
        <v>0</v>
      </c>
      <c r="S47" s="56">
        <f t="shared" si="22"/>
        <v>0</v>
      </c>
      <c r="T47" s="56">
        <f t="shared" si="22"/>
        <v>0</v>
      </c>
      <c r="U47" s="56">
        <f t="shared" si="22"/>
        <v>0</v>
      </c>
      <c r="V47" s="56">
        <f t="shared" si="22"/>
        <v>0</v>
      </c>
      <c r="W47" s="58">
        <f>SUM(U47,V47)</f>
        <v>0</v>
      </c>
      <c r="X47" s="32" t="s">
        <v>152</v>
      </c>
      <c r="Y47" s="33" t="str">
        <f>IF($G47=0,"",IF(G47=W47,"○","×"))</f>
        <v/>
      </c>
      <c r="Z47" s="32" t="s">
        <v>152</v>
      </c>
      <c r="AA47" s="32" t="s">
        <v>152</v>
      </c>
    </row>
    <row r="48" spans="2:27" ht="20.100000000000001" customHeight="1">
      <c r="B48" s="693" t="s">
        <v>154</v>
      </c>
      <c r="C48" s="59" t="s">
        <v>155</v>
      </c>
      <c r="D48" s="60"/>
      <c r="E48" s="61"/>
      <c r="F48" s="62"/>
      <c r="G48" s="63"/>
      <c r="H48" s="64" t="s">
        <v>156</v>
      </c>
      <c r="I48" s="65"/>
      <c r="J48" s="65"/>
      <c r="K48" s="65"/>
      <c r="L48" s="66" t="str">
        <f>IF(G48="","",U48)</f>
        <v/>
      </c>
      <c r="M48" s="65"/>
      <c r="N48" s="65"/>
      <c r="O48" s="65"/>
      <c r="P48" s="65"/>
      <c r="Q48" s="65"/>
      <c r="R48" s="65"/>
      <c r="S48" s="65"/>
      <c r="T48" s="65"/>
      <c r="U48" s="66" t="str">
        <f>IF(OR($U$47=0,G48=""),"",ROUNDDOWN(G48*$U$47/$W$47,0))</f>
        <v/>
      </c>
      <c r="V48" s="66" t="str">
        <f>IF(U48="","",G48-U48)</f>
        <v/>
      </c>
      <c r="W48" s="67">
        <f t="shared" ref="W48:W52" si="23">SUM(U48,V48)</f>
        <v>0</v>
      </c>
      <c r="X48" s="32" t="s">
        <v>152</v>
      </c>
      <c r="Y48" s="33" t="str">
        <f>IF($G48="","",IF(G48=W48,"○","×"))</f>
        <v/>
      </c>
      <c r="Z48" s="32" t="s">
        <v>152</v>
      </c>
      <c r="AA48" s="32" t="s">
        <v>152</v>
      </c>
    </row>
    <row r="49" spans="2:27" ht="20.100000000000001" customHeight="1">
      <c r="B49" s="694"/>
      <c r="C49" s="68" t="s">
        <v>157</v>
      </c>
      <c r="D49" s="69"/>
      <c r="E49" s="70"/>
      <c r="F49" s="71"/>
      <c r="G49" s="27"/>
      <c r="H49" s="72" t="s">
        <v>156</v>
      </c>
      <c r="I49" s="30"/>
      <c r="J49" s="30"/>
      <c r="K49" s="30"/>
      <c r="L49" s="30"/>
      <c r="M49" s="29" t="str">
        <f>IF(G49="","",U49)</f>
        <v/>
      </c>
      <c r="N49" s="30"/>
      <c r="O49" s="30"/>
      <c r="P49" s="30"/>
      <c r="Q49" s="30"/>
      <c r="R49" s="30"/>
      <c r="S49" s="30"/>
      <c r="T49" s="30"/>
      <c r="U49" s="29" t="str">
        <f>IF(OR($U$47=0,G49=""),"",ROUNDDOWN(G49*$U$47/$W$47,0))</f>
        <v/>
      </c>
      <c r="V49" s="29" t="str">
        <f>IF(U49="","",G49-U49)</f>
        <v/>
      </c>
      <c r="W49" s="31">
        <f t="shared" si="23"/>
        <v>0</v>
      </c>
      <c r="X49" s="32" t="s">
        <v>152</v>
      </c>
      <c r="Y49" s="33" t="str">
        <f>IF($G49="","",IF(G49=W49,"○","×"))</f>
        <v/>
      </c>
      <c r="Z49" s="32" t="s">
        <v>152</v>
      </c>
      <c r="AA49" s="32" t="s">
        <v>152</v>
      </c>
    </row>
    <row r="50" spans="2:27" ht="20.100000000000001" customHeight="1" thickBot="1">
      <c r="B50" s="695"/>
      <c r="C50" s="73" t="s">
        <v>158</v>
      </c>
      <c r="D50" s="74"/>
      <c r="E50" s="75"/>
      <c r="F50" s="76"/>
      <c r="G50" s="54"/>
      <c r="H50" s="77" t="s">
        <v>156</v>
      </c>
      <c r="I50" s="57"/>
      <c r="J50" s="57"/>
      <c r="K50" s="57"/>
      <c r="L50" s="57"/>
      <c r="M50" s="57"/>
      <c r="N50" s="56" t="str">
        <f>IF(G50="","",U50)</f>
        <v/>
      </c>
      <c r="O50" s="57"/>
      <c r="P50" s="57"/>
      <c r="Q50" s="57"/>
      <c r="R50" s="57"/>
      <c r="S50" s="57"/>
      <c r="T50" s="57"/>
      <c r="U50" s="56" t="str">
        <f>IF(OR($U$47=0,G50=""),"",ROUNDDOWN(G50*$U$47/$W$47,0))</f>
        <v/>
      </c>
      <c r="V50" s="56" t="str">
        <f>IF(U50="","",G50-U50)</f>
        <v/>
      </c>
      <c r="W50" s="58">
        <f t="shared" si="23"/>
        <v>0</v>
      </c>
      <c r="X50" s="32" t="s">
        <v>152</v>
      </c>
      <c r="Y50" s="33" t="str">
        <f>IF($G50="","",IF(G50=W50,"○","×"))</f>
        <v/>
      </c>
      <c r="Z50" s="32" t="s">
        <v>152</v>
      </c>
      <c r="AA50" s="32" t="s">
        <v>152</v>
      </c>
    </row>
    <row r="51" spans="2:27" ht="20.100000000000001" customHeight="1">
      <c r="B51" s="78"/>
      <c r="C51" s="79" t="s">
        <v>159</v>
      </c>
      <c r="D51" s="80"/>
      <c r="E51" s="81"/>
      <c r="F51" s="82"/>
      <c r="G51" s="83"/>
      <c r="H51" s="84" t="s">
        <v>156</v>
      </c>
      <c r="I51" s="85"/>
      <c r="J51" s="85"/>
      <c r="K51" s="85"/>
      <c r="L51" s="85"/>
      <c r="M51" s="85"/>
      <c r="N51" s="85"/>
      <c r="O51" s="85"/>
      <c r="P51" s="85"/>
      <c r="Q51" s="86" t="str">
        <f>IF(G51="","",U51)</f>
        <v/>
      </c>
      <c r="R51" s="85"/>
      <c r="S51" s="85"/>
      <c r="T51" s="85"/>
      <c r="U51" s="86" t="str">
        <f>IF(OR($U$47=0,G51=""),"",ROUNDDOWN(G51*$U$47/$W$47,0))</f>
        <v/>
      </c>
      <c r="V51" s="86" t="str">
        <f>IF(U51="","",G51-U51)</f>
        <v/>
      </c>
      <c r="W51" s="87">
        <f t="shared" si="23"/>
        <v>0</v>
      </c>
      <c r="X51" s="32" t="s">
        <v>152</v>
      </c>
      <c r="Y51" s="33" t="str">
        <f>IF($G51="","",IF(G51=W51,"○","×"))</f>
        <v/>
      </c>
      <c r="Z51" s="32" t="s">
        <v>152</v>
      </c>
      <c r="AA51" s="32" t="s">
        <v>152</v>
      </c>
    </row>
    <row r="52" spans="2:27" ht="20.100000000000001" customHeight="1">
      <c r="B52" s="88"/>
      <c r="C52" s="89" t="s">
        <v>160</v>
      </c>
      <c r="D52" s="69"/>
      <c r="E52" s="70"/>
      <c r="F52" s="71"/>
      <c r="G52" s="27"/>
      <c r="H52" s="72"/>
      <c r="I52" s="30"/>
      <c r="J52" s="30"/>
      <c r="K52" s="30"/>
      <c r="L52" s="30"/>
      <c r="M52" s="30"/>
      <c r="N52" s="30"/>
      <c r="O52" s="30"/>
      <c r="P52" s="30"/>
      <c r="Q52" s="29" t="str">
        <f>IF(G52="","",U52)</f>
        <v/>
      </c>
      <c r="R52" s="30"/>
      <c r="S52" s="30"/>
      <c r="T52" s="30"/>
      <c r="U52" s="29" t="str">
        <f>IF(OR($U$47=0,G52=""),"",ROUNDDOWN(G52*$U$47/$W$47,0))</f>
        <v/>
      </c>
      <c r="V52" s="29" t="str">
        <f>IF(U52="","",G52-U52)</f>
        <v/>
      </c>
      <c r="W52" s="31">
        <f t="shared" si="23"/>
        <v>0</v>
      </c>
      <c r="X52" s="32" t="s">
        <v>152</v>
      </c>
      <c r="Y52" s="33" t="str">
        <f>IF($G52="","",IF(G52=W52,"○","×"))</f>
        <v/>
      </c>
      <c r="Z52" s="32" t="s">
        <v>152</v>
      </c>
      <c r="AA52" s="32" t="s">
        <v>152</v>
      </c>
    </row>
    <row r="53" spans="2:27" ht="20.100000000000001" customHeight="1" thickBot="1">
      <c r="B53" s="50" t="s">
        <v>153</v>
      </c>
      <c r="C53" s="51"/>
      <c r="D53" s="51"/>
      <c r="E53" s="52"/>
      <c r="F53" s="53"/>
      <c r="G53" s="54">
        <f t="shared" ref="G53" si="24">SUM(G48:G52)</f>
        <v>0</v>
      </c>
      <c r="H53" s="55"/>
      <c r="I53" s="56">
        <f>SUM(I48:I52)</f>
        <v>0</v>
      </c>
      <c r="J53" s="56">
        <f t="shared" ref="J53:W53" si="25">SUM(J48:J52)</f>
        <v>0</v>
      </c>
      <c r="K53" s="56">
        <f t="shared" si="25"/>
        <v>0</v>
      </c>
      <c r="L53" s="56">
        <f t="shared" si="25"/>
        <v>0</v>
      </c>
      <c r="M53" s="56">
        <f t="shared" si="25"/>
        <v>0</v>
      </c>
      <c r="N53" s="56">
        <f t="shared" si="25"/>
        <v>0</v>
      </c>
      <c r="O53" s="56">
        <f t="shared" si="25"/>
        <v>0</v>
      </c>
      <c r="P53" s="56">
        <f t="shared" si="25"/>
        <v>0</v>
      </c>
      <c r="Q53" s="56">
        <f t="shared" si="25"/>
        <v>0</v>
      </c>
      <c r="R53" s="56">
        <f t="shared" si="25"/>
        <v>0</v>
      </c>
      <c r="S53" s="56">
        <f t="shared" si="25"/>
        <v>0</v>
      </c>
      <c r="T53" s="56">
        <f t="shared" si="25"/>
        <v>0</v>
      </c>
      <c r="U53" s="56">
        <f t="shared" si="25"/>
        <v>0</v>
      </c>
      <c r="V53" s="56">
        <f>SUM(V48:V52)</f>
        <v>0</v>
      </c>
      <c r="W53" s="56">
        <f t="shared" si="25"/>
        <v>0</v>
      </c>
      <c r="X53" s="32" t="s">
        <v>152</v>
      </c>
      <c r="Y53" s="33" t="str">
        <f>IF($G53=0,"",IF(G53=W53,"○","×"))</f>
        <v/>
      </c>
      <c r="Z53" s="32" t="s">
        <v>152</v>
      </c>
      <c r="AA53" s="32" t="s">
        <v>152</v>
      </c>
    </row>
    <row r="54" spans="2:27" ht="20.100000000000001" customHeight="1" thickBot="1">
      <c r="B54" s="93" t="s">
        <v>179</v>
      </c>
      <c r="C54" s="94"/>
      <c r="D54" s="94"/>
      <c r="E54" s="95"/>
      <c r="F54" s="95"/>
      <c r="G54" s="96">
        <f>SUM(G47,G53)</f>
        <v>0</v>
      </c>
      <c r="H54" s="97"/>
      <c r="I54" s="98">
        <f t="shared" ref="I54:W54" si="26">SUM(I47,I53)</f>
        <v>0</v>
      </c>
      <c r="J54" s="98">
        <f t="shared" si="26"/>
        <v>0</v>
      </c>
      <c r="K54" s="98">
        <f t="shared" si="26"/>
        <v>0</v>
      </c>
      <c r="L54" s="98">
        <f t="shared" si="26"/>
        <v>0</v>
      </c>
      <c r="M54" s="98">
        <f t="shared" si="26"/>
        <v>0</v>
      </c>
      <c r="N54" s="98">
        <f t="shared" si="26"/>
        <v>0</v>
      </c>
      <c r="O54" s="98">
        <f t="shared" si="26"/>
        <v>0</v>
      </c>
      <c r="P54" s="98">
        <f t="shared" si="26"/>
        <v>0</v>
      </c>
      <c r="Q54" s="98">
        <f t="shared" si="26"/>
        <v>0</v>
      </c>
      <c r="R54" s="98">
        <f t="shared" si="26"/>
        <v>0</v>
      </c>
      <c r="S54" s="98">
        <f t="shared" si="26"/>
        <v>0</v>
      </c>
      <c r="T54" s="98">
        <f t="shared" si="26"/>
        <v>0</v>
      </c>
      <c r="U54" s="98">
        <f>SUM(U47,U53)</f>
        <v>0</v>
      </c>
      <c r="V54" s="98">
        <f t="shared" si="26"/>
        <v>0</v>
      </c>
      <c r="W54" s="98">
        <f t="shared" si="26"/>
        <v>0</v>
      </c>
      <c r="X54" s="32" t="s">
        <v>152</v>
      </c>
      <c r="Y54" s="33" t="str">
        <f>IF($G54=0,"",IF(G54=W54,"○","×"))</f>
        <v/>
      </c>
      <c r="Z54" s="32" t="s">
        <v>152</v>
      </c>
      <c r="AA54" s="32" t="s">
        <v>152</v>
      </c>
    </row>
    <row r="55" spans="2:27" ht="20.100000000000001" customHeight="1">
      <c r="B55" s="99" t="s">
        <v>161</v>
      </c>
      <c r="C55" s="100"/>
      <c r="D55" s="100"/>
      <c r="E55" s="101"/>
      <c r="F55" s="102"/>
      <c r="G55" s="103">
        <f>SUM(G33,G54)</f>
        <v>0</v>
      </c>
      <c r="H55" s="104"/>
      <c r="I55" s="105">
        <f t="shared" ref="I55:V55" si="27">SUM(I33,I54)</f>
        <v>0</v>
      </c>
      <c r="J55" s="105">
        <f t="shared" si="27"/>
        <v>0</v>
      </c>
      <c r="K55" s="105">
        <f t="shared" si="27"/>
        <v>0</v>
      </c>
      <c r="L55" s="105">
        <f t="shared" si="27"/>
        <v>0</v>
      </c>
      <c r="M55" s="105">
        <f t="shared" si="27"/>
        <v>0</v>
      </c>
      <c r="N55" s="105">
        <f t="shared" si="27"/>
        <v>0</v>
      </c>
      <c r="O55" s="105">
        <f t="shared" si="27"/>
        <v>0</v>
      </c>
      <c r="P55" s="105">
        <f t="shared" si="27"/>
        <v>0</v>
      </c>
      <c r="Q55" s="105">
        <f t="shared" si="27"/>
        <v>0</v>
      </c>
      <c r="R55" s="105">
        <f t="shared" si="27"/>
        <v>0</v>
      </c>
      <c r="S55" s="105">
        <f t="shared" si="27"/>
        <v>0</v>
      </c>
      <c r="T55" s="105">
        <f t="shared" si="27"/>
        <v>0</v>
      </c>
      <c r="U55" s="86">
        <f t="shared" si="27"/>
        <v>0</v>
      </c>
      <c r="V55" s="86">
        <f t="shared" si="27"/>
        <v>0</v>
      </c>
      <c r="W55" s="87">
        <f>SUM(W33,W54)</f>
        <v>0</v>
      </c>
    </row>
    <row r="56" spans="2:27" ht="20.100000000000001" customHeight="1">
      <c r="B56" s="106"/>
      <c r="C56" s="107"/>
      <c r="D56" s="107"/>
      <c r="E56" s="108"/>
      <c r="F56" s="109"/>
      <c r="G56" s="110"/>
      <c r="H56" s="109"/>
      <c r="I56" s="111"/>
      <c r="J56" s="111"/>
      <c r="K56" s="111"/>
      <c r="L56" s="111"/>
      <c r="M56" s="112" t="s">
        <v>162</v>
      </c>
      <c r="N56" s="86">
        <f>SUM(I55:N55)</f>
        <v>0</v>
      </c>
      <c r="O56" s="111"/>
      <c r="P56" s="113" t="s">
        <v>163</v>
      </c>
      <c r="Q56" s="86">
        <f>SUM(I55:Q55)</f>
        <v>0</v>
      </c>
      <c r="R56" s="111"/>
      <c r="S56" s="111"/>
      <c r="T56" s="111"/>
      <c r="U56" s="111"/>
      <c r="V56" s="112" t="s">
        <v>164</v>
      </c>
      <c r="W56" s="31">
        <v>0</v>
      </c>
    </row>
    <row r="57" spans="2:27" ht="20.100000000000001" customHeight="1">
      <c r="S57" s="111"/>
      <c r="T57" s="111"/>
      <c r="U57" s="111"/>
      <c r="V57" s="116" t="s">
        <v>165</v>
      </c>
      <c r="W57" s="31">
        <f>W55+W56</f>
        <v>0</v>
      </c>
    </row>
    <row r="58" spans="2:27" ht="20.100000000000001" customHeight="1">
      <c r="C58" s="117" t="s">
        <v>166</v>
      </c>
    </row>
    <row r="59" spans="2:27" ht="18" customHeight="1"/>
    <row r="60" spans="2:27" ht="18" customHeight="1"/>
  </sheetData>
  <mergeCells count="30">
    <mergeCell ref="B27:B29"/>
    <mergeCell ref="B48:B50"/>
    <mergeCell ref="O6:O7"/>
    <mergeCell ref="P6:P7"/>
    <mergeCell ref="Q6:Q7"/>
    <mergeCell ref="B34:D34"/>
    <mergeCell ref="B8:C8"/>
    <mergeCell ref="AA4:AA7"/>
    <mergeCell ref="B5:B7"/>
    <mergeCell ref="C5:C7"/>
    <mergeCell ref="D5:H5"/>
    <mergeCell ref="I5:Q5"/>
    <mergeCell ref="U5:U7"/>
    <mergeCell ref="D6:D7"/>
    <mergeCell ref="E6:E7"/>
    <mergeCell ref="X4:X7"/>
    <mergeCell ref="R6:R7"/>
    <mergeCell ref="S6:S7"/>
    <mergeCell ref="T6:T7"/>
    <mergeCell ref="Y4:Y7"/>
    <mergeCell ref="Z4:Z7"/>
    <mergeCell ref="P2:W2"/>
    <mergeCell ref="B4:H4"/>
    <mergeCell ref="I4:U4"/>
    <mergeCell ref="V4:V7"/>
    <mergeCell ref="W4:W7"/>
    <mergeCell ref="F6:F7"/>
    <mergeCell ref="G6:G7"/>
    <mergeCell ref="H6:H7"/>
    <mergeCell ref="I6:N6"/>
  </mergeCells>
  <phoneticPr fontId="2"/>
  <conditionalFormatting sqref="H9:H25 H35:H46">
    <cfRule type="expression" dxfId="2" priority="4">
      <formula>G9&lt;&gt;""</formula>
    </cfRule>
  </conditionalFormatting>
  <conditionalFormatting sqref="H27:H31">
    <cfRule type="expression" dxfId="1" priority="3">
      <formula>G27&lt;&gt;""</formula>
    </cfRule>
  </conditionalFormatting>
  <conditionalFormatting sqref="H48:H52">
    <cfRule type="expression" dxfId="0" priority="1">
      <formula>G48&lt;&gt;""</formula>
    </cfRule>
  </conditionalFormatting>
  <dataValidations count="2">
    <dataValidation imeMode="off" allowBlank="1" showInputMessage="1" showErrorMessage="1" sqref="V27:V31 V48:V52 V8:V25 E27:T31 E48:T52 E8:T25 E34:T46 V34:V46" xr:uid="{00000000-0002-0000-0200-000000000000}"/>
    <dataValidation imeMode="hiragana" allowBlank="1" showInputMessage="1" showErrorMessage="1" sqref="L2:N2" xr:uid="{00000000-0002-0000-0200-000001000000}"/>
  </dataValidations>
  <pageMargins left="0.47244094488188981" right="0.19685039370078741" top="0.74803149606299213" bottom="0.74803149606299213" header="0.31496062992125984" footer="0.31496062992125984"/>
  <pageSetup paperSize="9" scale="6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46"/>
  <sheetViews>
    <sheetView zoomScale="90" zoomScaleNormal="90" workbookViewId="0">
      <pane ySplit="7" topLeftCell="A8" activePane="bottomLeft" state="frozen"/>
      <selection pane="bottomLeft" activeCell="I21" sqref="I21"/>
    </sheetView>
  </sheetViews>
  <sheetFormatPr defaultRowHeight="18.75"/>
  <cols>
    <col min="1" max="1" width="4.125" style="7" customWidth="1"/>
    <col min="2" max="2" width="6.75" style="8" customWidth="1"/>
    <col min="3" max="3" width="22.5" style="7" customWidth="1"/>
    <col min="4" max="4" width="11.125" style="7" customWidth="1"/>
    <col min="5" max="5" width="5" style="8" customWidth="1"/>
    <col min="6" max="6" width="8.5" style="7" customWidth="1"/>
    <col min="7" max="7" width="9.375" style="114" customWidth="1"/>
    <col min="8" max="8" width="9.125" style="7" customWidth="1"/>
    <col min="9" max="20" width="8.5" style="115" customWidth="1"/>
    <col min="21" max="22" width="9.375" style="115" customWidth="1"/>
    <col min="23" max="23" width="9.375" style="118" customWidth="1"/>
    <col min="24" max="25" width="10.375" style="11" customWidth="1"/>
    <col min="26" max="27" width="9.125" style="7" customWidth="1"/>
    <col min="28" max="16384" width="9" style="7"/>
  </cols>
  <sheetData>
    <row r="1" spans="1:27" s="8" customFormat="1">
      <c r="A1" s="7"/>
      <c r="G1" s="9"/>
      <c r="I1" s="10"/>
      <c r="J1" s="10"/>
      <c r="K1" s="10"/>
      <c r="L1" s="10"/>
      <c r="M1" s="10"/>
      <c r="N1" s="10"/>
      <c r="O1" s="10"/>
      <c r="P1" s="10"/>
      <c r="Q1" s="10"/>
      <c r="R1" s="10"/>
      <c r="S1" s="10"/>
      <c r="T1" s="10"/>
      <c r="U1" s="10"/>
      <c r="V1" s="10"/>
      <c r="W1" s="9"/>
      <c r="X1" s="11"/>
      <c r="Y1" s="11"/>
    </row>
    <row r="2" spans="1:27" s="8" customFormat="1" ht="30">
      <c r="A2" s="7"/>
      <c r="B2" s="12" t="s">
        <v>119</v>
      </c>
      <c r="G2" s="9"/>
      <c r="I2" s="10"/>
      <c r="J2" s="10"/>
      <c r="K2" s="13"/>
      <c r="L2" s="14"/>
      <c r="M2" s="14"/>
      <c r="N2" s="14"/>
      <c r="O2" s="15" t="s">
        <v>120</v>
      </c>
      <c r="P2" s="658" t="str">
        <f>IF('C-1別紙２経費内訳'!C3="","",'C-1別紙２経費内訳'!C3)</f>
        <v/>
      </c>
      <c r="Q2" s="658"/>
      <c r="R2" s="658"/>
      <c r="S2" s="658"/>
      <c r="T2" s="658"/>
      <c r="U2" s="658"/>
      <c r="V2" s="658"/>
      <c r="W2" s="658"/>
      <c r="X2" s="11"/>
      <c r="Y2" s="11"/>
    </row>
    <row r="3" spans="1:27" s="8" customFormat="1" ht="25.5" customHeight="1">
      <c r="A3" s="7"/>
      <c r="B3" s="16"/>
      <c r="G3" s="9"/>
      <c r="I3" s="10"/>
      <c r="J3" s="10"/>
      <c r="K3" s="17"/>
      <c r="L3" s="17"/>
      <c r="M3" s="17"/>
      <c r="N3" s="17"/>
      <c r="O3" s="17"/>
      <c r="P3" s="17"/>
      <c r="Q3" s="10"/>
      <c r="R3" s="10"/>
      <c r="S3" s="10"/>
      <c r="T3" s="10"/>
      <c r="U3" s="10"/>
      <c r="V3" s="10"/>
      <c r="W3" s="9"/>
      <c r="X3" s="11"/>
      <c r="Y3" s="11"/>
    </row>
    <row r="4" spans="1:27" s="18" customFormat="1" ht="24.75" customHeight="1">
      <c r="B4" s="659" t="s">
        <v>121</v>
      </c>
      <c r="C4" s="660"/>
      <c r="D4" s="660"/>
      <c r="E4" s="660"/>
      <c r="F4" s="660"/>
      <c r="G4" s="660"/>
      <c r="H4" s="661"/>
      <c r="I4" s="662" t="s">
        <v>122</v>
      </c>
      <c r="J4" s="663"/>
      <c r="K4" s="663"/>
      <c r="L4" s="663"/>
      <c r="M4" s="663"/>
      <c r="N4" s="663"/>
      <c r="O4" s="663"/>
      <c r="P4" s="663"/>
      <c r="Q4" s="663"/>
      <c r="R4" s="663"/>
      <c r="S4" s="663"/>
      <c r="T4" s="663"/>
      <c r="U4" s="664"/>
      <c r="V4" s="665" t="s">
        <v>123</v>
      </c>
      <c r="W4" s="668" t="s">
        <v>124</v>
      </c>
      <c r="X4" s="685" t="s">
        <v>125</v>
      </c>
      <c r="Y4" s="690" t="s">
        <v>126</v>
      </c>
      <c r="Z4" s="675" t="s">
        <v>127</v>
      </c>
      <c r="AA4" s="675" t="s">
        <v>128</v>
      </c>
    </row>
    <row r="5" spans="1:27" s="18" customFormat="1" ht="26.25" customHeight="1">
      <c r="B5" s="678" t="s">
        <v>129</v>
      </c>
      <c r="C5" s="678" t="s">
        <v>130</v>
      </c>
      <c r="D5" s="659" t="s">
        <v>131</v>
      </c>
      <c r="E5" s="660"/>
      <c r="F5" s="660"/>
      <c r="G5" s="660"/>
      <c r="H5" s="661"/>
      <c r="I5" s="662" t="s">
        <v>132</v>
      </c>
      <c r="J5" s="663"/>
      <c r="K5" s="663"/>
      <c r="L5" s="663"/>
      <c r="M5" s="663"/>
      <c r="N5" s="663"/>
      <c r="O5" s="663"/>
      <c r="P5" s="663"/>
      <c r="Q5" s="664"/>
      <c r="R5" s="19" t="s">
        <v>133</v>
      </c>
      <c r="S5" s="19" t="s">
        <v>134</v>
      </c>
      <c r="T5" s="19" t="s">
        <v>135</v>
      </c>
      <c r="U5" s="681" t="s">
        <v>136</v>
      </c>
      <c r="V5" s="666"/>
      <c r="W5" s="669"/>
      <c r="X5" s="686"/>
      <c r="Y5" s="691"/>
      <c r="Z5" s="676"/>
      <c r="AA5" s="676"/>
    </row>
    <row r="6" spans="1:27" s="20" customFormat="1" ht="55.5" customHeight="1">
      <c r="B6" s="679"/>
      <c r="C6" s="679"/>
      <c r="D6" s="678" t="s">
        <v>137</v>
      </c>
      <c r="E6" s="671" t="s">
        <v>138</v>
      </c>
      <c r="F6" s="671" t="s">
        <v>139</v>
      </c>
      <c r="G6" s="673" t="s">
        <v>140</v>
      </c>
      <c r="H6" s="671" t="s">
        <v>141</v>
      </c>
      <c r="I6" s="662" t="s">
        <v>142</v>
      </c>
      <c r="J6" s="663"/>
      <c r="K6" s="663"/>
      <c r="L6" s="663"/>
      <c r="M6" s="663"/>
      <c r="N6" s="664"/>
      <c r="O6" s="681" t="s">
        <v>143</v>
      </c>
      <c r="P6" s="681" t="s">
        <v>144</v>
      </c>
      <c r="Q6" s="681" t="s">
        <v>145</v>
      </c>
      <c r="R6" s="688" t="s">
        <v>133</v>
      </c>
      <c r="S6" s="688" t="s">
        <v>134</v>
      </c>
      <c r="T6" s="688" t="s">
        <v>135</v>
      </c>
      <c r="U6" s="682"/>
      <c r="V6" s="666"/>
      <c r="W6" s="669"/>
      <c r="X6" s="686"/>
      <c r="Y6" s="691"/>
      <c r="Z6" s="676"/>
      <c r="AA6" s="676"/>
    </row>
    <row r="7" spans="1:27" s="20" customFormat="1" ht="37.5">
      <c r="B7" s="680"/>
      <c r="C7" s="680"/>
      <c r="D7" s="680"/>
      <c r="E7" s="684"/>
      <c r="F7" s="672"/>
      <c r="G7" s="674"/>
      <c r="H7" s="672"/>
      <c r="I7" s="19" t="s">
        <v>146</v>
      </c>
      <c r="J7" s="19" t="s">
        <v>147</v>
      </c>
      <c r="K7" s="21" t="s">
        <v>148</v>
      </c>
      <c r="L7" s="21" t="s">
        <v>149</v>
      </c>
      <c r="M7" s="21" t="s">
        <v>150</v>
      </c>
      <c r="N7" s="21" t="s">
        <v>151</v>
      </c>
      <c r="O7" s="683"/>
      <c r="P7" s="683"/>
      <c r="Q7" s="683"/>
      <c r="R7" s="689"/>
      <c r="S7" s="689"/>
      <c r="T7" s="689"/>
      <c r="U7" s="683"/>
      <c r="V7" s="667"/>
      <c r="W7" s="670"/>
      <c r="X7" s="687"/>
      <c r="Y7" s="692"/>
      <c r="Z7" s="677"/>
      <c r="AA7" s="677"/>
    </row>
    <row r="8" spans="1:27" ht="20.100000000000001" customHeight="1">
      <c r="B8" s="22" t="s">
        <v>279</v>
      </c>
      <c r="C8" s="23"/>
      <c r="D8" s="24"/>
      <c r="E8" s="25"/>
      <c r="F8" s="26"/>
      <c r="G8" s="27"/>
      <c r="H8" s="28"/>
      <c r="I8" s="29"/>
      <c r="J8" s="29"/>
      <c r="K8" s="29"/>
      <c r="L8" s="30"/>
      <c r="M8" s="30"/>
      <c r="N8" s="30"/>
      <c r="O8" s="29"/>
      <c r="P8" s="29"/>
      <c r="Q8" s="29"/>
      <c r="R8" s="29"/>
      <c r="S8" s="29"/>
      <c r="T8" s="29"/>
      <c r="U8" s="29">
        <f t="shared" ref="U8:U17" si="0">SUM(I8:T8)</f>
        <v>0</v>
      </c>
      <c r="V8" s="29"/>
      <c r="W8" s="31">
        <f>SUM(U8,V8)</f>
        <v>0</v>
      </c>
      <c r="X8" s="32" t="s">
        <v>152</v>
      </c>
      <c r="Y8" s="32" t="s">
        <v>152</v>
      </c>
      <c r="Z8" s="32" t="s">
        <v>152</v>
      </c>
      <c r="AA8" s="32" t="s">
        <v>152</v>
      </c>
    </row>
    <row r="9" spans="1:27" ht="20.100000000000001" customHeight="1">
      <c r="B9" s="34">
        <v>1</v>
      </c>
      <c r="C9" s="120" t="s">
        <v>167</v>
      </c>
      <c r="D9" s="121" t="s">
        <v>168</v>
      </c>
      <c r="E9" s="122">
        <v>50</v>
      </c>
      <c r="F9" s="123">
        <v>30000</v>
      </c>
      <c r="G9" s="124">
        <f>E9*F9</f>
        <v>1500000</v>
      </c>
      <c r="H9" s="125">
        <v>1</v>
      </c>
      <c r="I9" s="126">
        <v>1500000</v>
      </c>
      <c r="J9" s="126"/>
      <c r="K9" s="126"/>
      <c r="L9" s="127"/>
      <c r="M9" s="127"/>
      <c r="N9" s="127"/>
      <c r="O9" s="126"/>
      <c r="P9" s="126"/>
      <c r="Q9" s="126"/>
      <c r="R9" s="126"/>
      <c r="S9" s="126"/>
      <c r="T9" s="126"/>
      <c r="U9" s="126">
        <f t="shared" si="0"/>
        <v>1500000</v>
      </c>
      <c r="V9" s="126"/>
      <c r="W9" s="128">
        <f t="shared" ref="W9:W17" si="1">SUM(U9,V9)</f>
        <v>1500000</v>
      </c>
      <c r="X9" s="38" t="str">
        <f>IF($G9="","",IF(E9*F9=G9,"○","×"))</f>
        <v>○</v>
      </c>
      <c r="Y9" s="119" t="str">
        <f t="shared" ref="Y9:Y24" si="2">IF($G9="","",IF(G9=W9,"○","×"))</f>
        <v>○</v>
      </c>
      <c r="Z9" s="119" t="str">
        <f t="shared" ref="Z9:AA17" si="3">IF($G9="","",IF(INT(E9)=E9,"ー","あり"))</f>
        <v>ー</v>
      </c>
      <c r="AA9" s="119" t="str">
        <f t="shared" si="3"/>
        <v>ー</v>
      </c>
    </row>
    <row r="10" spans="1:27" ht="20.100000000000001" customHeight="1">
      <c r="B10" s="34">
        <v>2</v>
      </c>
      <c r="C10" s="129" t="s">
        <v>169</v>
      </c>
      <c r="D10" s="130" t="s">
        <v>170</v>
      </c>
      <c r="E10" s="131">
        <v>2</v>
      </c>
      <c r="F10" s="132">
        <v>250000</v>
      </c>
      <c r="G10" s="124">
        <f>E10*F10</f>
        <v>500000</v>
      </c>
      <c r="H10" s="125">
        <v>1</v>
      </c>
      <c r="I10" s="126">
        <v>500000</v>
      </c>
      <c r="J10" s="126"/>
      <c r="K10" s="126"/>
      <c r="L10" s="127"/>
      <c r="M10" s="127"/>
      <c r="N10" s="127"/>
      <c r="O10" s="126"/>
      <c r="P10" s="126"/>
      <c r="Q10" s="126"/>
      <c r="R10" s="126"/>
      <c r="S10" s="126"/>
      <c r="T10" s="126"/>
      <c r="U10" s="126">
        <f t="shared" si="0"/>
        <v>500000</v>
      </c>
      <c r="V10" s="126"/>
      <c r="W10" s="128">
        <f t="shared" si="1"/>
        <v>500000</v>
      </c>
      <c r="X10" s="38" t="str">
        <f t="shared" ref="X10:X18" si="4">IF($G10="","",IF(E10*F10=G10,"○","×"))</f>
        <v>○</v>
      </c>
      <c r="Y10" s="119" t="str">
        <f t="shared" si="2"/>
        <v>○</v>
      </c>
      <c r="Z10" s="119" t="str">
        <f t="shared" si="3"/>
        <v>ー</v>
      </c>
      <c r="AA10" s="119" t="str">
        <f t="shared" si="3"/>
        <v>ー</v>
      </c>
    </row>
    <row r="11" spans="1:27" ht="20.100000000000001" customHeight="1">
      <c r="B11" s="34">
        <v>3</v>
      </c>
      <c r="C11" s="129" t="s">
        <v>171</v>
      </c>
      <c r="D11" s="130"/>
      <c r="E11" s="131">
        <v>1</v>
      </c>
      <c r="F11" s="132">
        <v>40000</v>
      </c>
      <c r="G11" s="124">
        <f>IF(OR(E11="",F11=""),"",E11*F11)</f>
        <v>40000</v>
      </c>
      <c r="H11" s="174">
        <v>1</v>
      </c>
      <c r="I11" s="126"/>
      <c r="J11" s="126">
        <v>40000</v>
      </c>
      <c r="K11" s="126"/>
      <c r="L11" s="127"/>
      <c r="M11" s="127"/>
      <c r="N11" s="127"/>
      <c r="O11" s="126"/>
      <c r="P11" s="126"/>
      <c r="Q11" s="126"/>
      <c r="R11" s="126"/>
      <c r="S11" s="126"/>
      <c r="T11" s="126"/>
      <c r="U11" s="126">
        <f t="shared" si="0"/>
        <v>40000</v>
      </c>
      <c r="V11" s="126"/>
      <c r="W11" s="128">
        <f t="shared" si="1"/>
        <v>40000</v>
      </c>
      <c r="X11" s="38" t="str">
        <f t="shared" si="4"/>
        <v>○</v>
      </c>
      <c r="Y11" s="119" t="str">
        <f t="shared" si="2"/>
        <v>○</v>
      </c>
      <c r="Z11" s="119" t="str">
        <f t="shared" si="3"/>
        <v>ー</v>
      </c>
      <c r="AA11" s="119" t="str">
        <f t="shared" si="3"/>
        <v>ー</v>
      </c>
    </row>
    <row r="12" spans="1:27" ht="20.100000000000001" customHeight="1">
      <c r="B12" s="34">
        <v>4</v>
      </c>
      <c r="C12" s="129" t="s">
        <v>172</v>
      </c>
      <c r="D12" s="130" t="s">
        <v>173</v>
      </c>
      <c r="E12" s="131">
        <v>5</v>
      </c>
      <c r="F12" s="132">
        <v>40000</v>
      </c>
      <c r="G12" s="124">
        <f>E12*F12</f>
        <v>200000</v>
      </c>
      <c r="H12" s="125">
        <v>5</v>
      </c>
      <c r="I12" s="126">
        <v>200000</v>
      </c>
      <c r="J12" s="126"/>
      <c r="K12" s="126"/>
      <c r="L12" s="127"/>
      <c r="M12" s="127"/>
      <c r="N12" s="127"/>
      <c r="O12" s="126"/>
      <c r="P12" s="126"/>
      <c r="Q12" s="126"/>
      <c r="R12" s="126"/>
      <c r="S12" s="126"/>
      <c r="T12" s="126"/>
      <c r="U12" s="126">
        <f t="shared" si="0"/>
        <v>200000</v>
      </c>
      <c r="V12" s="126"/>
      <c r="W12" s="128">
        <f t="shared" si="1"/>
        <v>200000</v>
      </c>
      <c r="X12" s="38" t="str">
        <f t="shared" si="4"/>
        <v>○</v>
      </c>
      <c r="Y12" s="119" t="str">
        <f t="shared" si="2"/>
        <v>○</v>
      </c>
      <c r="Z12" s="119" t="str">
        <f t="shared" si="3"/>
        <v>ー</v>
      </c>
      <c r="AA12" s="119" t="str">
        <f t="shared" si="3"/>
        <v>ー</v>
      </c>
    </row>
    <row r="13" spans="1:27" ht="20.100000000000001" customHeight="1">
      <c r="B13" s="34">
        <v>5</v>
      </c>
      <c r="C13" s="129" t="s">
        <v>174</v>
      </c>
      <c r="D13" s="130"/>
      <c r="E13" s="131">
        <v>1</v>
      </c>
      <c r="F13" s="132">
        <v>10000</v>
      </c>
      <c r="G13" s="124">
        <f>E13*F13</f>
        <v>10000</v>
      </c>
      <c r="H13" s="125">
        <v>5</v>
      </c>
      <c r="I13" s="126"/>
      <c r="J13" s="126">
        <v>10000</v>
      </c>
      <c r="K13" s="126"/>
      <c r="L13" s="127"/>
      <c r="M13" s="127"/>
      <c r="N13" s="127"/>
      <c r="O13" s="126"/>
      <c r="P13" s="126"/>
      <c r="Q13" s="126"/>
      <c r="R13" s="126"/>
      <c r="S13" s="126"/>
      <c r="T13" s="126"/>
      <c r="U13" s="126">
        <f t="shared" si="0"/>
        <v>10000</v>
      </c>
      <c r="V13" s="126"/>
      <c r="W13" s="128">
        <f t="shared" si="1"/>
        <v>10000</v>
      </c>
      <c r="X13" s="38" t="str">
        <f t="shared" si="4"/>
        <v>○</v>
      </c>
      <c r="Y13" s="119" t="str">
        <f t="shared" si="2"/>
        <v>○</v>
      </c>
      <c r="Z13" s="119" t="str">
        <f t="shared" si="3"/>
        <v>ー</v>
      </c>
      <c r="AA13" s="119" t="str">
        <f t="shared" si="3"/>
        <v>ー</v>
      </c>
    </row>
    <row r="14" spans="1:27" ht="72" customHeight="1">
      <c r="B14" s="34">
        <v>6</v>
      </c>
      <c r="C14" s="129" t="s">
        <v>175</v>
      </c>
      <c r="D14" s="133" t="s">
        <v>176</v>
      </c>
      <c r="E14" s="131">
        <v>25</v>
      </c>
      <c r="F14" s="132">
        <v>20000</v>
      </c>
      <c r="G14" s="124">
        <f>E14*F14</f>
        <v>500000</v>
      </c>
      <c r="H14" s="125">
        <v>5</v>
      </c>
      <c r="I14" s="126"/>
      <c r="J14" s="126">
        <v>500000</v>
      </c>
      <c r="K14" s="126"/>
      <c r="L14" s="127"/>
      <c r="M14" s="127"/>
      <c r="N14" s="127"/>
      <c r="O14" s="126"/>
      <c r="P14" s="126"/>
      <c r="Q14" s="126"/>
      <c r="R14" s="126"/>
      <c r="S14" s="126"/>
      <c r="T14" s="126"/>
      <c r="U14" s="126">
        <f t="shared" si="0"/>
        <v>500000</v>
      </c>
      <c r="V14" s="126"/>
      <c r="W14" s="128">
        <f t="shared" si="1"/>
        <v>500000</v>
      </c>
      <c r="X14" s="38" t="str">
        <f t="shared" si="4"/>
        <v>○</v>
      </c>
      <c r="Y14" s="119" t="str">
        <f t="shared" si="2"/>
        <v>○</v>
      </c>
      <c r="Z14" s="119" t="str">
        <f t="shared" si="3"/>
        <v>ー</v>
      </c>
      <c r="AA14" s="119" t="str">
        <f t="shared" si="3"/>
        <v>ー</v>
      </c>
    </row>
    <row r="15" spans="1:27" ht="20.100000000000001" customHeight="1">
      <c r="B15" s="34">
        <v>7</v>
      </c>
      <c r="C15" s="129" t="s">
        <v>177</v>
      </c>
      <c r="D15" s="130"/>
      <c r="E15" s="131">
        <v>1</v>
      </c>
      <c r="F15" s="132">
        <v>100000</v>
      </c>
      <c r="G15" s="124">
        <f>E15*F15</f>
        <v>100000</v>
      </c>
      <c r="H15" s="125">
        <v>6</v>
      </c>
      <c r="I15" s="126"/>
      <c r="J15" s="126"/>
      <c r="K15" s="126"/>
      <c r="L15" s="127"/>
      <c r="M15" s="127"/>
      <c r="N15" s="127"/>
      <c r="O15" s="126"/>
      <c r="P15" s="126"/>
      <c r="Q15" s="126"/>
      <c r="R15" s="126"/>
      <c r="S15" s="126"/>
      <c r="T15" s="126"/>
      <c r="U15" s="126">
        <f t="shared" si="0"/>
        <v>0</v>
      </c>
      <c r="V15" s="126">
        <v>100000</v>
      </c>
      <c r="W15" s="128">
        <f t="shared" si="1"/>
        <v>100000</v>
      </c>
      <c r="X15" s="38" t="str">
        <f t="shared" si="4"/>
        <v>○</v>
      </c>
      <c r="Y15" s="119" t="str">
        <f t="shared" si="2"/>
        <v>○</v>
      </c>
      <c r="Z15" s="119" t="str">
        <f t="shared" si="3"/>
        <v>ー</v>
      </c>
      <c r="AA15" s="119" t="str">
        <f t="shared" si="3"/>
        <v>ー</v>
      </c>
    </row>
    <row r="16" spans="1:27" ht="20.100000000000001" customHeight="1">
      <c r="B16" s="34">
        <v>8</v>
      </c>
      <c r="C16" s="129" t="s">
        <v>178</v>
      </c>
      <c r="D16" s="130"/>
      <c r="E16" s="131">
        <v>1</v>
      </c>
      <c r="F16" s="132">
        <v>20000</v>
      </c>
      <c r="G16" s="124">
        <f>E16*F16</f>
        <v>20000</v>
      </c>
      <c r="H16" s="125">
        <v>6</v>
      </c>
      <c r="I16" s="126"/>
      <c r="J16" s="126"/>
      <c r="K16" s="126"/>
      <c r="L16" s="127"/>
      <c r="M16" s="127"/>
      <c r="N16" s="127"/>
      <c r="O16" s="126"/>
      <c r="P16" s="126"/>
      <c r="Q16" s="126"/>
      <c r="R16" s="126"/>
      <c r="S16" s="126"/>
      <c r="T16" s="126"/>
      <c r="U16" s="126">
        <f t="shared" si="0"/>
        <v>0</v>
      </c>
      <c r="V16" s="126">
        <v>20000</v>
      </c>
      <c r="W16" s="128">
        <f t="shared" si="1"/>
        <v>20000</v>
      </c>
      <c r="X16" s="38" t="str">
        <f t="shared" si="4"/>
        <v>○</v>
      </c>
      <c r="Y16" s="119" t="str">
        <f t="shared" si="2"/>
        <v>○</v>
      </c>
      <c r="Z16" s="119" t="str">
        <f t="shared" si="3"/>
        <v>ー</v>
      </c>
      <c r="AA16" s="119" t="str">
        <f t="shared" si="3"/>
        <v>ー</v>
      </c>
    </row>
    <row r="17" spans="2:27" ht="20.100000000000001" customHeight="1">
      <c r="B17" s="34">
        <v>9</v>
      </c>
      <c r="C17" s="175"/>
      <c r="D17" s="176"/>
      <c r="E17" s="131"/>
      <c r="F17" s="177"/>
      <c r="G17" s="124" t="str">
        <f>IF(OR(E17="",F17=""),"",E17*F17)</f>
        <v/>
      </c>
      <c r="H17" s="178"/>
      <c r="I17" s="126"/>
      <c r="J17" s="126"/>
      <c r="K17" s="126"/>
      <c r="L17" s="127"/>
      <c r="M17" s="127"/>
      <c r="N17" s="127"/>
      <c r="O17" s="126"/>
      <c r="P17" s="126"/>
      <c r="Q17" s="126"/>
      <c r="R17" s="126"/>
      <c r="S17" s="126"/>
      <c r="T17" s="126"/>
      <c r="U17" s="126">
        <f t="shared" si="0"/>
        <v>0</v>
      </c>
      <c r="V17" s="126"/>
      <c r="W17" s="128">
        <f t="shared" si="1"/>
        <v>0</v>
      </c>
      <c r="X17" s="38" t="str">
        <f t="shared" si="4"/>
        <v/>
      </c>
      <c r="Y17" s="119" t="str">
        <f t="shared" si="2"/>
        <v/>
      </c>
      <c r="Z17" s="119" t="str">
        <f t="shared" si="3"/>
        <v/>
      </c>
      <c r="AA17" s="119" t="str">
        <f t="shared" si="3"/>
        <v/>
      </c>
    </row>
    <row r="18" spans="2:27" ht="20.100000000000001" customHeight="1">
      <c r="B18" s="42"/>
      <c r="C18" s="179"/>
      <c r="D18" s="180"/>
      <c r="E18" s="181"/>
      <c r="F18" s="182"/>
      <c r="G18" s="124" t="str">
        <f>IF(OR(E18="",F18=""),"",E18*F18)</f>
        <v/>
      </c>
      <c r="H18" s="183"/>
      <c r="I18" s="184"/>
      <c r="J18" s="184"/>
      <c r="K18" s="184"/>
      <c r="L18" s="185"/>
      <c r="M18" s="185"/>
      <c r="N18" s="185"/>
      <c r="O18" s="184"/>
      <c r="P18" s="184"/>
      <c r="Q18" s="184"/>
      <c r="R18" s="184"/>
      <c r="S18" s="184"/>
      <c r="T18" s="184"/>
      <c r="U18" s="184"/>
      <c r="V18" s="184"/>
      <c r="W18" s="186"/>
      <c r="X18" s="38" t="str">
        <f t="shared" si="4"/>
        <v/>
      </c>
      <c r="Y18" s="119" t="str">
        <f t="shared" si="2"/>
        <v/>
      </c>
      <c r="Z18" s="119" t="str">
        <f>IF($G18="","",IF(INT(E18)=E18,"ー","あり"))</f>
        <v/>
      </c>
      <c r="AA18" s="119" t="str">
        <f>IF($G18="","",IF(INT(F18)=F18,"ー","あり"))</f>
        <v/>
      </c>
    </row>
    <row r="19" spans="2:27" ht="20.100000000000001" customHeight="1" thickBot="1">
      <c r="B19" s="50" t="s">
        <v>153</v>
      </c>
      <c r="C19" s="187"/>
      <c r="D19" s="187"/>
      <c r="E19" s="134"/>
      <c r="F19" s="135"/>
      <c r="G19" s="136">
        <f>SUM(G8:G17)</f>
        <v>2870000</v>
      </c>
      <c r="H19" s="188"/>
      <c r="I19" s="138">
        <f>SUM(I8:I17)</f>
        <v>2200000</v>
      </c>
      <c r="J19" s="138">
        <f>SUM(J8:J17)</f>
        <v>550000</v>
      </c>
      <c r="K19" s="138">
        <f>SUM(K8:K17)</f>
        <v>0</v>
      </c>
      <c r="L19" s="139"/>
      <c r="M19" s="139"/>
      <c r="N19" s="139"/>
      <c r="O19" s="138">
        <f t="shared" ref="O19:V19" si="5">SUM(O8:O17)</f>
        <v>0</v>
      </c>
      <c r="P19" s="138">
        <f t="shared" si="5"/>
        <v>0</v>
      </c>
      <c r="Q19" s="138">
        <f t="shared" si="5"/>
        <v>0</v>
      </c>
      <c r="R19" s="138">
        <f t="shared" si="5"/>
        <v>0</v>
      </c>
      <c r="S19" s="138">
        <f t="shared" si="5"/>
        <v>0</v>
      </c>
      <c r="T19" s="138">
        <f t="shared" si="5"/>
        <v>0</v>
      </c>
      <c r="U19" s="138">
        <f t="shared" si="5"/>
        <v>2750000</v>
      </c>
      <c r="V19" s="138">
        <f t="shared" si="5"/>
        <v>120000</v>
      </c>
      <c r="W19" s="140">
        <f t="shared" ref="W19:W24" si="6">SUM(U19,V19)</f>
        <v>2870000</v>
      </c>
      <c r="X19" s="32" t="s">
        <v>152</v>
      </c>
      <c r="Y19" s="119" t="str">
        <f>IF($G19=0,"",IF(G19=W19,"○","×"))</f>
        <v>○</v>
      </c>
      <c r="Z19" s="32" t="s">
        <v>152</v>
      </c>
      <c r="AA19" s="32" t="s">
        <v>152</v>
      </c>
    </row>
    <row r="20" spans="2:27" ht="20.100000000000001" customHeight="1">
      <c r="B20" s="693" t="s">
        <v>154</v>
      </c>
      <c r="C20" s="141" t="s">
        <v>155</v>
      </c>
      <c r="D20" s="142"/>
      <c r="E20" s="143"/>
      <c r="F20" s="144"/>
      <c r="G20" s="145">
        <v>200</v>
      </c>
      <c r="H20" s="146">
        <v>7</v>
      </c>
      <c r="I20" s="147"/>
      <c r="J20" s="147"/>
      <c r="K20" s="147"/>
      <c r="L20" s="148">
        <f>IF(G20="","",U20)</f>
        <v>191</v>
      </c>
      <c r="M20" s="147"/>
      <c r="N20" s="147"/>
      <c r="O20" s="147"/>
      <c r="P20" s="147"/>
      <c r="Q20" s="147"/>
      <c r="R20" s="147"/>
      <c r="S20" s="147"/>
      <c r="T20" s="147"/>
      <c r="U20" s="148">
        <f>IF(OR($U$19=0,G20=""),"",ROUNDDOWN(G20*$U$19/$W$19,0))</f>
        <v>191</v>
      </c>
      <c r="V20" s="148">
        <f>IF(U20="","",G20-U20)</f>
        <v>9</v>
      </c>
      <c r="W20" s="149">
        <f t="shared" si="6"/>
        <v>200</v>
      </c>
      <c r="X20" s="32" t="s">
        <v>152</v>
      </c>
      <c r="Y20" s="119" t="str">
        <f>IF($G20="","",IF(G20=W20,"○","×"))</f>
        <v>○</v>
      </c>
      <c r="Z20" s="32" t="s">
        <v>152</v>
      </c>
      <c r="AA20" s="32" t="s">
        <v>152</v>
      </c>
    </row>
    <row r="21" spans="2:27" ht="20.100000000000001" customHeight="1">
      <c r="B21" s="694"/>
      <c r="C21" s="150" t="s">
        <v>157</v>
      </c>
      <c r="D21" s="151"/>
      <c r="E21" s="152"/>
      <c r="F21" s="153"/>
      <c r="G21" s="124">
        <v>95746</v>
      </c>
      <c r="H21" s="125">
        <v>8</v>
      </c>
      <c r="I21" s="127"/>
      <c r="J21" s="127"/>
      <c r="K21" s="127"/>
      <c r="L21" s="127"/>
      <c r="M21" s="126">
        <f>IF(G21="","",U21)</f>
        <v>91742</v>
      </c>
      <c r="N21" s="127"/>
      <c r="O21" s="127"/>
      <c r="P21" s="127"/>
      <c r="Q21" s="127"/>
      <c r="R21" s="127"/>
      <c r="S21" s="127"/>
      <c r="T21" s="127"/>
      <c r="U21" s="126">
        <f>IF(OR($U$19=0,G21=""),"",ROUNDDOWN(G21*$U$19/$W$19,0))</f>
        <v>91742</v>
      </c>
      <c r="V21" s="126">
        <f>IF(U21="","",G21-U21)</f>
        <v>4004</v>
      </c>
      <c r="W21" s="128">
        <f t="shared" si="6"/>
        <v>95746</v>
      </c>
      <c r="X21" s="32" t="s">
        <v>152</v>
      </c>
      <c r="Y21" s="119" t="str">
        <f t="shared" si="2"/>
        <v>○</v>
      </c>
      <c r="Z21" s="32" t="s">
        <v>152</v>
      </c>
      <c r="AA21" s="32" t="s">
        <v>152</v>
      </c>
    </row>
    <row r="22" spans="2:27" ht="20.100000000000001" customHeight="1" thickBot="1">
      <c r="B22" s="695"/>
      <c r="C22" s="154" t="s">
        <v>158</v>
      </c>
      <c r="D22" s="155"/>
      <c r="E22" s="156"/>
      <c r="F22" s="157"/>
      <c r="G22" s="136">
        <v>76381</v>
      </c>
      <c r="H22" s="137">
        <v>9</v>
      </c>
      <c r="I22" s="139"/>
      <c r="J22" s="139"/>
      <c r="K22" s="139"/>
      <c r="L22" s="139"/>
      <c r="M22" s="139"/>
      <c r="N22" s="138">
        <f>IF(G22="","",U22)</f>
        <v>73187</v>
      </c>
      <c r="O22" s="139"/>
      <c r="P22" s="139"/>
      <c r="Q22" s="139"/>
      <c r="R22" s="139"/>
      <c r="S22" s="139"/>
      <c r="T22" s="139"/>
      <c r="U22" s="138">
        <f>IF(OR($U$19=0,G22=""),"",ROUNDDOWN(G22*$U$19/$W$19,0))</f>
        <v>73187</v>
      </c>
      <c r="V22" s="138">
        <f>IF(U22="","",G22-U22)</f>
        <v>3194</v>
      </c>
      <c r="W22" s="140">
        <f t="shared" si="6"/>
        <v>76381</v>
      </c>
      <c r="X22" s="32" t="s">
        <v>152</v>
      </c>
      <c r="Y22" s="119" t="str">
        <f t="shared" si="2"/>
        <v>○</v>
      </c>
      <c r="Z22" s="32" t="s">
        <v>152</v>
      </c>
      <c r="AA22" s="32" t="s">
        <v>152</v>
      </c>
    </row>
    <row r="23" spans="2:27" ht="20.100000000000001" customHeight="1">
      <c r="B23" s="78"/>
      <c r="C23" s="158" t="s">
        <v>159</v>
      </c>
      <c r="D23" s="159"/>
      <c r="E23" s="160"/>
      <c r="F23" s="161"/>
      <c r="G23" s="162">
        <v>500000</v>
      </c>
      <c r="H23" s="163">
        <v>10</v>
      </c>
      <c r="I23" s="164"/>
      <c r="J23" s="164"/>
      <c r="K23" s="164"/>
      <c r="L23" s="164"/>
      <c r="M23" s="164"/>
      <c r="N23" s="164"/>
      <c r="O23" s="164"/>
      <c r="P23" s="164"/>
      <c r="Q23" s="165">
        <f>IF(G23="","",U23)</f>
        <v>479094</v>
      </c>
      <c r="R23" s="164"/>
      <c r="S23" s="164"/>
      <c r="T23" s="164"/>
      <c r="U23" s="165">
        <f>IF(OR($U$19=0,G23=""),"",ROUNDDOWN(G23*$U$19/$W$19,0))</f>
        <v>479094</v>
      </c>
      <c r="V23" s="165">
        <f>IF(U23="","",G23-U23)</f>
        <v>20906</v>
      </c>
      <c r="W23" s="166">
        <f t="shared" si="6"/>
        <v>500000</v>
      </c>
      <c r="X23" s="32" t="s">
        <v>152</v>
      </c>
      <c r="Y23" s="119" t="str">
        <f t="shared" si="2"/>
        <v>○</v>
      </c>
      <c r="Z23" s="32" t="s">
        <v>152</v>
      </c>
      <c r="AA23" s="32" t="s">
        <v>152</v>
      </c>
    </row>
    <row r="24" spans="2:27" ht="20.100000000000001" customHeight="1">
      <c r="B24" s="88"/>
      <c r="C24" s="150" t="s">
        <v>160</v>
      </c>
      <c r="D24" s="151"/>
      <c r="E24" s="152"/>
      <c r="F24" s="153"/>
      <c r="G24" s="124">
        <v>800000</v>
      </c>
      <c r="H24" s="125">
        <v>11</v>
      </c>
      <c r="I24" s="127"/>
      <c r="J24" s="127"/>
      <c r="K24" s="127"/>
      <c r="L24" s="127"/>
      <c r="M24" s="127"/>
      <c r="N24" s="127"/>
      <c r="O24" s="127"/>
      <c r="P24" s="127"/>
      <c r="Q24" s="126">
        <f>IF(G24="","",U24)</f>
        <v>766550</v>
      </c>
      <c r="R24" s="127"/>
      <c r="S24" s="127"/>
      <c r="T24" s="127"/>
      <c r="U24" s="126">
        <f>IF(OR($U$19=0,G24=""),"",ROUNDDOWN(G24*$U$19/$W$19,0))</f>
        <v>766550</v>
      </c>
      <c r="V24" s="126">
        <f>IF(U24="","",G24-U24)</f>
        <v>33450</v>
      </c>
      <c r="W24" s="128">
        <f t="shared" si="6"/>
        <v>800000</v>
      </c>
      <c r="X24" s="32" t="s">
        <v>152</v>
      </c>
      <c r="Y24" s="119" t="str">
        <f t="shared" si="2"/>
        <v>○</v>
      </c>
      <c r="Z24" s="32" t="s">
        <v>152</v>
      </c>
      <c r="AA24" s="32" t="s">
        <v>152</v>
      </c>
    </row>
    <row r="25" spans="2:27" ht="20.100000000000001" customHeight="1" thickBot="1">
      <c r="B25" s="50" t="s">
        <v>153</v>
      </c>
      <c r="C25" s="167"/>
      <c r="D25" s="167"/>
      <c r="E25" s="168"/>
      <c r="F25" s="168"/>
      <c r="G25" s="136">
        <f>SUM(G20:G24)</f>
        <v>1472327</v>
      </c>
      <c r="H25" s="189"/>
      <c r="I25" s="138">
        <f t="shared" ref="I25:V25" si="7">SUM(I20:I24)</f>
        <v>0</v>
      </c>
      <c r="J25" s="138">
        <f t="shared" si="7"/>
        <v>0</v>
      </c>
      <c r="K25" s="138">
        <f t="shared" si="7"/>
        <v>0</v>
      </c>
      <c r="L25" s="138">
        <f t="shared" si="7"/>
        <v>191</v>
      </c>
      <c r="M25" s="138">
        <f t="shared" si="7"/>
        <v>91742</v>
      </c>
      <c r="N25" s="138">
        <f t="shared" si="7"/>
        <v>73187</v>
      </c>
      <c r="O25" s="138">
        <f t="shared" si="7"/>
        <v>0</v>
      </c>
      <c r="P25" s="138">
        <f t="shared" si="7"/>
        <v>0</v>
      </c>
      <c r="Q25" s="138">
        <f t="shared" si="7"/>
        <v>1245644</v>
      </c>
      <c r="R25" s="138">
        <f t="shared" si="7"/>
        <v>0</v>
      </c>
      <c r="S25" s="138">
        <f t="shared" si="7"/>
        <v>0</v>
      </c>
      <c r="T25" s="138">
        <f t="shared" si="7"/>
        <v>0</v>
      </c>
      <c r="U25" s="138">
        <f t="shared" si="7"/>
        <v>1410764</v>
      </c>
      <c r="V25" s="138">
        <f t="shared" si="7"/>
        <v>61563</v>
      </c>
      <c r="W25" s="138">
        <f>SUM(W20:W24)</f>
        <v>1472327</v>
      </c>
      <c r="X25" s="32" t="s">
        <v>152</v>
      </c>
      <c r="Y25" s="119" t="str">
        <f>IF($G25=0,"",IF(G25=W25,"○","×"))</f>
        <v>○</v>
      </c>
      <c r="Z25" s="32" t="s">
        <v>152</v>
      </c>
      <c r="AA25" s="32" t="s">
        <v>152</v>
      </c>
    </row>
    <row r="26" spans="2:27" ht="20.100000000000001" customHeight="1" thickBot="1">
      <c r="B26" s="93" t="s">
        <v>179</v>
      </c>
      <c r="C26" s="190"/>
      <c r="D26" s="190"/>
      <c r="E26" s="191"/>
      <c r="F26" s="191"/>
      <c r="G26" s="192">
        <f>SUM(G19,G25)</f>
        <v>4342327</v>
      </c>
      <c r="H26" s="193"/>
      <c r="I26" s="194">
        <f t="shared" ref="I26:W26" si="8">SUM(I19,I25)</f>
        <v>2200000</v>
      </c>
      <c r="J26" s="194">
        <f t="shared" si="8"/>
        <v>550000</v>
      </c>
      <c r="K26" s="194">
        <f t="shared" si="8"/>
        <v>0</v>
      </c>
      <c r="L26" s="194">
        <f t="shared" si="8"/>
        <v>191</v>
      </c>
      <c r="M26" s="194">
        <f t="shared" si="8"/>
        <v>91742</v>
      </c>
      <c r="N26" s="194">
        <f t="shared" si="8"/>
        <v>73187</v>
      </c>
      <c r="O26" s="194">
        <f t="shared" si="8"/>
        <v>0</v>
      </c>
      <c r="P26" s="194">
        <f t="shared" si="8"/>
        <v>0</v>
      </c>
      <c r="Q26" s="194">
        <f t="shared" si="8"/>
        <v>1245644</v>
      </c>
      <c r="R26" s="194">
        <f t="shared" si="8"/>
        <v>0</v>
      </c>
      <c r="S26" s="194">
        <f t="shared" si="8"/>
        <v>0</v>
      </c>
      <c r="T26" s="194">
        <f t="shared" si="8"/>
        <v>0</v>
      </c>
      <c r="U26" s="194">
        <f t="shared" si="8"/>
        <v>4160764</v>
      </c>
      <c r="V26" s="194">
        <f t="shared" si="8"/>
        <v>181563</v>
      </c>
      <c r="W26" s="194">
        <f t="shared" si="8"/>
        <v>4342327</v>
      </c>
      <c r="X26" s="32" t="s">
        <v>152</v>
      </c>
      <c r="Y26" s="119" t="str">
        <f>IF($G26=0,"",IF(G26=W26,"○","×"))</f>
        <v>○</v>
      </c>
      <c r="Z26" s="32" t="s">
        <v>152</v>
      </c>
      <c r="AA26" s="32" t="s">
        <v>152</v>
      </c>
    </row>
    <row r="27" spans="2:27" ht="20.100000000000001" customHeight="1">
      <c r="B27" s="22" t="s">
        <v>276</v>
      </c>
      <c r="C27" s="195"/>
      <c r="D27" s="196"/>
      <c r="E27" s="122"/>
      <c r="F27" s="197"/>
      <c r="G27" s="124"/>
      <c r="H27" s="178"/>
      <c r="I27" s="126"/>
      <c r="J27" s="126"/>
      <c r="K27" s="126"/>
      <c r="L27" s="127"/>
      <c r="M27" s="127"/>
      <c r="N27" s="127"/>
      <c r="O27" s="126"/>
      <c r="P27" s="126"/>
      <c r="Q27" s="126"/>
      <c r="R27" s="126"/>
      <c r="S27" s="126"/>
      <c r="T27" s="126"/>
      <c r="U27" s="126">
        <f t="shared" ref="U27:U32" si="9">SUM(I27:T27)</f>
        <v>0</v>
      </c>
      <c r="V27" s="126"/>
      <c r="W27" s="128">
        <f t="shared" ref="W27:W38" si="10">SUM(U27,V27)</f>
        <v>0</v>
      </c>
      <c r="X27" s="32" t="s">
        <v>152</v>
      </c>
      <c r="Y27" s="119" t="str">
        <f>IF($G27=0,"",IF(G27=W27,"○","×"))</f>
        <v/>
      </c>
      <c r="Z27" s="32" t="s">
        <v>152</v>
      </c>
      <c r="AA27" s="32" t="s">
        <v>152</v>
      </c>
    </row>
    <row r="28" spans="2:27" ht="20.100000000000001" customHeight="1">
      <c r="B28" s="34">
        <v>1</v>
      </c>
      <c r="C28" s="129"/>
      <c r="D28" s="130"/>
      <c r="E28" s="131"/>
      <c r="F28" s="132"/>
      <c r="G28" s="124"/>
      <c r="H28" s="125"/>
      <c r="I28" s="126"/>
      <c r="J28" s="126"/>
      <c r="K28" s="126"/>
      <c r="L28" s="127"/>
      <c r="M28" s="127"/>
      <c r="N28" s="127"/>
      <c r="O28" s="126"/>
      <c r="P28" s="126"/>
      <c r="Q28" s="126"/>
      <c r="R28" s="126"/>
      <c r="S28" s="126"/>
      <c r="T28" s="126"/>
      <c r="U28" s="126">
        <f t="shared" si="9"/>
        <v>0</v>
      </c>
      <c r="V28" s="126"/>
      <c r="W28" s="128">
        <f t="shared" si="10"/>
        <v>0</v>
      </c>
      <c r="X28" s="38" t="str">
        <f>IF($G28="","",IF(E28*F28=G28,"○","×"))</f>
        <v/>
      </c>
      <c r="Y28" s="119" t="str">
        <f>IF($G28="","",IF(G28=W28,"○","×"))</f>
        <v/>
      </c>
      <c r="Z28" s="119" t="str">
        <f t="shared" ref="Z28:AA32" si="11">IF($G28="","",IF(INT(E28)=E28,"ー","あり"))</f>
        <v/>
      </c>
      <c r="AA28" s="119" t="str">
        <f t="shared" si="11"/>
        <v/>
      </c>
    </row>
    <row r="29" spans="2:27" ht="20.100000000000001" customHeight="1">
      <c r="B29" s="34">
        <v>2</v>
      </c>
      <c r="C29" s="129"/>
      <c r="D29" s="130"/>
      <c r="E29" s="131"/>
      <c r="F29" s="132"/>
      <c r="G29" s="124"/>
      <c r="H29" s="125"/>
      <c r="I29" s="126"/>
      <c r="J29" s="126"/>
      <c r="K29" s="126"/>
      <c r="L29" s="127"/>
      <c r="M29" s="127"/>
      <c r="N29" s="127"/>
      <c r="O29" s="126"/>
      <c r="P29" s="126"/>
      <c r="Q29" s="126"/>
      <c r="R29" s="126"/>
      <c r="S29" s="126"/>
      <c r="T29" s="126"/>
      <c r="U29" s="126">
        <f t="shared" si="9"/>
        <v>0</v>
      </c>
      <c r="V29" s="126"/>
      <c r="W29" s="128">
        <f t="shared" si="10"/>
        <v>0</v>
      </c>
      <c r="X29" s="38" t="str">
        <f>IF($G29="","",IF(E29*F29=G29,"○","×"))</f>
        <v/>
      </c>
      <c r="Y29" s="119" t="str">
        <f>IF($G29="","",IF(G29=W29,"○","×"))</f>
        <v/>
      </c>
      <c r="Z29" s="119" t="str">
        <f t="shared" si="11"/>
        <v/>
      </c>
      <c r="AA29" s="119" t="str">
        <f t="shared" si="11"/>
        <v/>
      </c>
    </row>
    <row r="30" spans="2:27" ht="71.25" customHeight="1">
      <c r="B30" s="34">
        <v>3</v>
      </c>
      <c r="C30" s="129"/>
      <c r="D30" s="133"/>
      <c r="E30" s="131"/>
      <c r="F30" s="132"/>
      <c r="G30" s="124"/>
      <c r="H30" s="125"/>
      <c r="I30" s="126"/>
      <c r="J30" s="126"/>
      <c r="K30" s="126"/>
      <c r="L30" s="127"/>
      <c r="M30" s="127"/>
      <c r="N30" s="127"/>
      <c r="O30" s="126"/>
      <c r="P30" s="126"/>
      <c r="Q30" s="126"/>
      <c r="R30" s="126"/>
      <c r="S30" s="126"/>
      <c r="T30" s="126"/>
      <c r="U30" s="126">
        <f t="shared" si="9"/>
        <v>0</v>
      </c>
      <c r="V30" s="126"/>
      <c r="W30" s="128">
        <f t="shared" si="10"/>
        <v>0</v>
      </c>
      <c r="X30" s="38" t="str">
        <f>IF($G30="","",IF(E30*F30=G30,"○","×"))</f>
        <v/>
      </c>
      <c r="Y30" s="119" t="str">
        <f>IF($G30="","",IF(G30=W30,"○","×"))</f>
        <v/>
      </c>
      <c r="Z30" s="119" t="str">
        <f t="shared" si="11"/>
        <v/>
      </c>
      <c r="AA30" s="119" t="str">
        <f t="shared" si="11"/>
        <v/>
      </c>
    </row>
    <row r="31" spans="2:27" ht="20.100000000000001" customHeight="1">
      <c r="B31" s="34">
        <v>4</v>
      </c>
      <c r="C31" s="175"/>
      <c r="D31" s="176"/>
      <c r="E31" s="131"/>
      <c r="F31" s="177"/>
      <c r="G31" s="124" t="str">
        <f>IF(OR(E31="",F31=""),"",E31*F31)</f>
        <v/>
      </c>
      <c r="H31" s="178"/>
      <c r="I31" s="126"/>
      <c r="J31" s="126"/>
      <c r="K31" s="126"/>
      <c r="L31" s="127"/>
      <c r="M31" s="127"/>
      <c r="N31" s="127"/>
      <c r="O31" s="126"/>
      <c r="P31" s="126"/>
      <c r="Q31" s="126"/>
      <c r="R31" s="126"/>
      <c r="S31" s="126"/>
      <c r="T31" s="126"/>
      <c r="U31" s="126">
        <f t="shared" si="9"/>
        <v>0</v>
      </c>
      <c r="V31" s="126"/>
      <c r="W31" s="128">
        <f t="shared" si="10"/>
        <v>0</v>
      </c>
      <c r="X31" s="38" t="str">
        <f>IF($G31="","",IF(E31*F31=G31,"○","×"))</f>
        <v/>
      </c>
      <c r="Y31" s="119" t="str">
        <f>IF($G31="","",IF(G31=W31,"○","×"))</f>
        <v/>
      </c>
      <c r="Z31" s="119" t="str">
        <f t="shared" si="11"/>
        <v/>
      </c>
      <c r="AA31" s="119" t="str">
        <f t="shared" si="11"/>
        <v/>
      </c>
    </row>
    <row r="32" spans="2:27" ht="20.100000000000001" customHeight="1">
      <c r="B32" s="34">
        <v>5</v>
      </c>
      <c r="C32" s="175"/>
      <c r="D32" s="176"/>
      <c r="E32" s="131"/>
      <c r="F32" s="177"/>
      <c r="G32" s="124" t="str">
        <f>IF(OR(E32="",F32=""),"",E32*F32)</f>
        <v/>
      </c>
      <c r="H32" s="178"/>
      <c r="I32" s="126"/>
      <c r="J32" s="126"/>
      <c r="K32" s="126"/>
      <c r="L32" s="127"/>
      <c r="M32" s="127"/>
      <c r="N32" s="127"/>
      <c r="O32" s="126"/>
      <c r="P32" s="126"/>
      <c r="Q32" s="126"/>
      <c r="R32" s="126"/>
      <c r="S32" s="126"/>
      <c r="T32" s="126"/>
      <c r="U32" s="126">
        <f t="shared" si="9"/>
        <v>0</v>
      </c>
      <c r="V32" s="126"/>
      <c r="W32" s="128">
        <f t="shared" si="10"/>
        <v>0</v>
      </c>
      <c r="X32" s="38" t="str">
        <f>IF($G32="","",IF(E32*F32=G32,"○","×"))</f>
        <v/>
      </c>
      <c r="Y32" s="119" t="str">
        <f>IF($G32="","",IF(G32=W32,"○","×"))</f>
        <v/>
      </c>
      <c r="Z32" s="119" t="str">
        <f t="shared" si="11"/>
        <v/>
      </c>
      <c r="AA32" s="119" t="str">
        <f t="shared" si="11"/>
        <v/>
      </c>
    </row>
    <row r="33" spans="2:27" ht="20.100000000000001" customHeight="1" thickBot="1">
      <c r="B33" s="50" t="s">
        <v>153</v>
      </c>
      <c r="C33" s="187"/>
      <c r="D33" s="187"/>
      <c r="E33" s="134"/>
      <c r="F33" s="135"/>
      <c r="G33" s="136">
        <f>SUM(G27:G32)</f>
        <v>0</v>
      </c>
      <c r="H33" s="188"/>
      <c r="I33" s="138">
        <f>SUM(I27:I32)</f>
        <v>0</v>
      </c>
      <c r="J33" s="138">
        <f>SUM(J27:J32)</f>
        <v>0</v>
      </c>
      <c r="K33" s="138">
        <f>SUM(K27:K32)</f>
        <v>0</v>
      </c>
      <c r="L33" s="139"/>
      <c r="M33" s="139"/>
      <c r="N33" s="139"/>
      <c r="O33" s="138">
        <f t="shared" ref="O33:V33" si="12">SUM(O27:O32)</f>
        <v>0</v>
      </c>
      <c r="P33" s="138">
        <f t="shared" si="12"/>
        <v>0</v>
      </c>
      <c r="Q33" s="138">
        <f t="shared" si="12"/>
        <v>0</v>
      </c>
      <c r="R33" s="138">
        <f t="shared" si="12"/>
        <v>0</v>
      </c>
      <c r="S33" s="138">
        <f t="shared" si="12"/>
        <v>0</v>
      </c>
      <c r="T33" s="138">
        <f t="shared" si="12"/>
        <v>0</v>
      </c>
      <c r="U33" s="138">
        <f t="shared" si="12"/>
        <v>0</v>
      </c>
      <c r="V33" s="138">
        <f t="shared" si="12"/>
        <v>0</v>
      </c>
      <c r="W33" s="140">
        <f t="shared" si="10"/>
        <v>0</v>
      </c>
      <c r="X33" s="32" t="s">
        <v>152</v>
      </c>
      <c r="Y33" s="119" t="str">
        <f>IF($G33=0,"",IF(G33=W33,"○","×"))</f>
        <v/>
      </c>
      <c r="Z33" s="32" t="s">
        <v>152</v>
      </c>
      <c r="AA33" s="32" t="s">
        <v>152</v>
      </c>
    </row>
    <row r="34" spans="2:27" ht="20.100000000000001" customHeight="1">
      <c r="B34" s="693" t="s">
        <v>154</v>
      </c>
      <c r="C34" s="141" t="s">
        <v>155</v>
      </c>
      <c r="D34" s="142"/>
      <c r="E34" s="143"/>
      <c r="F34" s="144"/>
      <c r="G34" s="145"/>
      <c r="H34" s="146"/>
      <c r="I34" s="147"/>
      <c r="J34" s="147"/>
      <c r="K34" s="147"/>
      <c r="L34" s="148" t="str">
        <f>IF(G34="","",U34)</f>
        <v/>
      </c>
      <c r="M34" s="147"/>
      <c r="N34" s="147"/>
      <c r="O34" s="147"/>
      <c r="P34" s="147"/>
      <c r="Q34" s="147"/>
      <c r="R34" s="147"/>
      <c r="S34" s="147"/>
      <c r="T34" s="147"/>
      <c r="U34" s="148" t="str">
        <f>IF(OR($U$33=0,G34=""),"",ROUNDDOWN(G34*$U$33/$W$33,0))</f>
        <v/>
      </c>
      <c r="V34" s="148" t="str">
        <f>IF(U34="","",G34-U34)</f>
        <v/>
      </c>
      <c r="W34" s="149">
        <f t="shared" si="10"/>
        <v>0</v>
      </c>
      <c r="X34" s="32" t="s">
        <v>152</v>
      </c>
      <c r="Y34" s="119" t="str">
        <f>IF($G34="","",IF(G34=W34,"○","×"))</f>
        <v/>
      </c>
      <c r="Z34" s="32" t="s">
        <v>152</v>
      </c>
      <c r="AA34" s="32" t="s">
        <v>152</v>
      </c>
    </row>
    <row r="35" spans="2:27" ht="20.100000000000001" customHeight="1">
      <c r="B35" s="694"/>
      <c r="C35" s="150" t="s">
        <v>157</v>
      </c>
      <c r="D35" s="151"/>
      <c r="E35" s="152"/>
      <c r="F35" s="153"/>
      <c r="G35" s="124"/>
      <c r="H35" s="125"/>
      <c r="I35" s="127"/>
      <c r="J35" s="127"/>
      <c r="K35" s="127"/>
      <c r="L35" s="127"/>
      <c r="M35" s="126" t="str">
        <f>IF(G35="","",U35)</f>
        <v/>
      </c>
      <c r="N35" s="127"/>
      <c r="O35" s="127"/>
      <c r="P35" s="127"/>
      <c r="Q35" s="127"/>
      <c r="R35" s="127"/>
      <c r="S35" s="127"/>
      <c r="T35" s="127"/>
      <c r="U35" s="126" t="str">
        <f>IF(OR($U$33=0,G35=""),"",ROUNDDOWN(G35*$U$33/$W$33,0))</f>
        <v/>
      </c>
      <c r="V35" s="126" t="str">
        <f>IF(U35="","",G35-U35)</f>
        <v/>
      </c>
      <c r="W35" s="128">
        <f t="shared" si="10"/>
        <v>0</v>
      </c>
      <c r="X35" s="32" t="s">
        <v>152</v>
      </c>
      <c r="Y35" s="119" t="str">
        <f>IF($G35="","",IF(G35=W35,"○","×"))</f>
        <v/>
      </c>
      <c r="Z35" s="32" t="s">
        <v>152</v>
      </c>
      <c r="AA35" s="32" t="s">
        <v>152</v>
      </c>
    </row>
    <row r="36" spans="2:27" ht="20.100000000000001" customHeight="1" thickBot="1">
      <c r="B36" s="695"/>
      <c r="C36" s="154" t="s">
        <v>158</v>
      </c>
      <c r="D36" s="155"/>
      <c r="E36" s="156"/>
      <c r="F36" s="157"/>
      <c r="G36" s="136"/>
      <c r="H36" s="137"/>
      <c r="I36" s="139"/>
      <c r="J36" s="139"/>
      <c r="K36" s="139"/>
      <c r="L36" s="139"/>
      <c r="M36" s="139"/>
      <c r="N36" s="138" t="str">
        <f>IF(G36="","",U36)</f>
        <v/>
      </c>
      <c r="O36" s="139"/>
      <c r="P36" s="139"/>
      <c r="Q36" s="139"/>
      <c r="R36" s="139"/>
      <c r="S36" s="139"/>
      <c r="T36" s="139"/>
      <c r="U36" s="138" t="str">
        <f>IF(OR($U$33=0,G36=""),"",ROUNDDOWN(G36*$U$33/$W$33,0))</f>
        <v/>
      </c>
      <c r="V36" s="138" t="str">
        <f>IF(U36="","",G36-U36)</f>
        <v/>
      </c>
      <c r="W36" s="140">
        <f t="shared" si="10"/>
        <v>0</v>
      </c>
      <c r="X36" s="32" t="s">
        <v>152</v>
      </c>
      <c r="Y36" s="119" t="str">
        <f>IF($G36="","",IF(G36=W36,"○","×"))</f>
        <v/>
      </c>
      <c r="Z36" s="32" t="s">
        <v>152</v>
      </c>
      <c r="AA36" s="32" t="s">
        <v>152</v>
      </c>
    </row>
    <row r="37" spans="2:27" ht="20.100000000000001" customHeight="1">
      <c r="B37" s="78"/>
      <c r="C37" s="198" t="s">
        <v>159</v>
      </c>
      <c r="D37" s="159"/>
      <c r="E37" s="160"/>
      <c r="F37" s="161"/>
      <c r="G37" s="162"/>
      <c r="H37" s="163" t="s">
        <v>156</v>
      </c>
      <c r="I37" s="164"/>
      <c r="J37" s="164"/>
      <c r="K37" s="164"/>
      <c r="L37" s="164"/>
      <c r="M37" s="164"/>
      <c r="N37" s="164"/>
      <c r="O37" s="164"/>
      <c r="P37" s="164"/>
      <c r="Q37" s="165" t="str">
        <f>IF(G37="","",U37)</f>
        <v/>
      </c>
      <c r="R37" s="164"/>
      <c r="S37" s="164"/>
      <c r="T37" s="164"/>
      <c r="U37" s="165" t="str">
        <f>IF(OR($U$33=0,G37=""),"",ROUNDDOWN(G37*$U$33/$W$33,0))</f>
        <v/>
      </c>
      <c r="V37" s="165" t="str">
        <f>IF(U37="","",G37-U37)</f>
        <v/>
      </c>
      <c r="W37" s="166">
        <f t="shared" si="10"/>
        <v>0</v>
      </c>
      <c r="X37" s="32" t="s">
        <v>152</v>
      </c>
      <c r="Y37" s="119" t="str">
        <f>IF($G37="","",IF(G37=W37,"○","×"))</f>
        <v/>
      </c>
      <c r="Z37" s="32" t="s">
        <v>152</v>
      </c>
      <c r="AA37" s="32" t="s">
        <v>152</v>
      </c>
    </row>
    <row r="38" spans="2:27" ht="20.100000000000001" customHeight="1">
      <c r="B38" s="88"/>
      <c r="C38" s="199" t="s">
        <v>160</v>
      </c>
      <c r="D38" s="151"/>
      <c r="E38" s="152"/>
      <c r="F38" s="153"/>
      <c r="G38" s="124"/>
      <c r="H38" s="125"/>
      <c r="I38" s="127"/>
      <c r="J38" s="127"/>
      <c r="K38" s="127"/>
      <c r="L38" s="127"/>
      <c r="M38" s="127"/>
      <c r="N38" s="127"/>
      <c r="O38" s="127"/>
      <c r="P38" s="127"/>
      <c r="Q38" s="126" t="str">
        <f>IF(G38="","",U38)</f>
        <v/>
      </c>
      <c r="R38" s="127"/>
      <c r="S38" s="127"/>
      <c r="T38" s="127"/>
      <c r="U38" s="126" t="str">
        <f>IF(OR($U$33=0,G38=""),"",ROUNDDOWN(G38*$U$33/$W$33,0))</f>
        <v/>
      </c>
      <c r="V38" s="126" t="str">
        <f>IF(U38="","",G38-U38)</f>
        <v/>
      </c>
      <c r="W38" s="128">
        <f t="shared" si="10"/>
        <v>0</v>
      </c>
      <c r="X38" s="32" t="s">
        <v>152</v>
      </c>
      <c r="Y38" s="119" t="str">
        <f>IF($G38="","",IF(G38=W38,"○","×"))</f>
        <v/>
      </c>
      <c r="Z38" s="32" t="s">
        <v>152</v>
      </c>
      <c r="AA38" s="32" t="s">
        <v>152</v>
      </c>
    </row>
    <row r="39" spans="2:27" ht="20.100000000000001" customHeight="1" thickBot="1">
      <c r="B39" s="50" t="s">
        <v>153</v>
      </c>
      <c r="C39" s="167"/>
      <c r="D39" s="167"/>
      <c r="E39" s="168"/>
      <c r="F39" s="168"/>
      <c r="G39" s="136">
        <f>SUM(G34:G38)</f>
        <v>0</v>
      </c>
      <c r="H39" s="189"/>
      <c r="I39" s="138">
        <f t="shared" ref="I39:W39" si="13">SUM(I34:I38)</f>
        <v>0</v>
      </c>
      <c r="J39" s="138">
        <f t="shared" si="13"/>
        <v>0</v>
      </c>
      <c r="K39" s="138">
        <f t="shared" si="13"/>
        <v>0</v>
      </c>
      <c r="L39" s="138">
        <f t="shared" si="13"/>
        <v>0</v>
      </c>
      <c r="M39" s="138">
        <f t="shared" si="13"/>
        <v>0</v>
      </c>
      <c r="N39" s="138">
        <f t="shared" si="13"/>
        <v>0</v>
      </c>
      <c r="O39" s="138">
        <f t="shared" si="13"/>
        <v>0</v>
      </c>
      <c r="P39" s="138">
        <f t="shared" si="13"/>
        <v>0</v>
      </c>
      <c r="Q39" s="138">
        <f t="shared" si="13"/>
        <v>0</v>
      </c>
      <c r="R39" s="138">
        <f t="shared" si="13"/>
        <v>0</v>
      </c>
      <c r="S39" s="138">
        <f t="shared" si="13"/>
        <v>0</v>
      </c>
      <c r="T39" s="138">
        <f t="shared" si="13"/>
        <v>0</v>
      </c>
      <c r="U39" s="138">
        <f t="shared" si="13"/>
        <v>0</v>
      </c>
      <c r="V39" s="138">
        <f t="shared" si="13"/>
        <v>0</v>
      </c>
      <c r="W39" s="138">
        <f t="shared" si="13"/>
        <v>0</v>
      </c>
      <c r="X39" s="32" t="s">
        <v>152</v>
      </c>
      <c r="Y39" s="119" t="str">
        <f>IF($G39=0,"",IF(G39=W39,"○","×"))</f>
        <v/>
      </c>
      <c r="Z39" s="32" t="s">
        <v>152</v>
      </c>
      <c r="AA39" s="32" t="s">
        <v>152</v>
      </c>
    </row>
    <row r="40" spans="2:27" ht="20.100000000000001" customHeight="1" thickBot="1">
      <c r="B40" s="93" t="s">
        <v>179</v>
      </c>
      <c r="C40" s="190"/>
      <c r="D40" s="190"/>
      <c r="E40" s="191"/>
      <c r="F40" s="191"/>
      <c r="G40" s="192">
        <f>SUM(G33,G39)</f>
        <v>0</v>
      </c>
      <c r="H40" s="193"/>
      <c r="I40" s="194">
        <f t="shared" ref="I40:V40" si="14">SUM(I33,I39)</f>
        <v>0</v>
      </c>
      <c r="J40" s="194">
        <f t="shared" si="14"/>
        <v>0</v>
      </c>
      <c r="K40" s="194">
        <f t="shared" si="14"/>
        <v>0</v>
      </c>
      <c r="L40" s="194">
        <f t="shared" si="14"/>
        <v>0</v>
      </c>
      <c r="M40" s="194">
        <f t="shared" si="14"/>
        <v>0</v>
      </c>
      <c r="N40" s="194">
        <f t="shared" si="14"/>
        <v>0</v>
      </c>
      <c r="O40" s="194">
        <f t="shared" si="14"/>
        <v>0</v>
      </c>
      <c r="P40" s="194">
        <f t="shared" si="14"/>
        <v>0</v>
      </c>
      <c r="Q40" s="194">
        <f t="shared" si="14"/>
        <v>0</v>
      </c>
      <c r="R40" s="194">
        <f t="shared" si="14"/>
        <v>0</v>
      </c>
      <c r="S40" s="194">
        <f t="shared" si="14"/>
        <v>0</v>
      </c>
      <c r="T40" s="194">
        <f t="shared" si="14"/>
        <v>0</v>
      </c>
      <c r="U40" s="194">
        <f t="shared" si="14"/>
        <v>0</v>
      </c>
      <c r="V40" s="194">
        <f t="shared" si="14"/>
        <v>0</v>
      </c>
      <c r="W40" s="194">
        <f>SUM(W33,W39)</f>
        <v>0</v>
      </c>
      <c r="X40" s="32" t="s">
        <v>152</v>
      </c>
      <c r="Y40" s="119" t="str">
        <f>IF($G40=0,"",IF(G40=W40,"○","×"))</f>
        <v/>
      </c>
      <c r="Z40" s="32" t="s">
        <v>152</v>
      </c>
      <c r="AA40" s="32" t="s">
        <v>152</v>
      </c>
    </row>
    <row r="41" spans="2:27" ht="20.100000000000001" customHeight="1">
      <c r="B41" s="99" t="s">
        <v>161</v>
      </c>
      <c r="C41" s="200"/>
      <c r="D41" s="200"/>
      <c r="E41" s="201"/>
      <c r="F41" s="169"/>
      <c r="G41" s="170">
        <f>SUM(G26,G40)</f>
        <v>4342327</v>
      </c>
      <c r="H41" s="202"/>
      <c r="I41" s="203">
        <f t="shared" ref="I41:V41" si="15">SUM(I26,I40)</f>
        <v>2200000</v>
      </c>
      <c r="J41" s="203">
        <f t="shared" si="15"/>
        <v>550000</v>
      </c>
      <c r="K41" s="203">
        <f t="shared" si="15"/>
        <v>0</v>
      </c>
      <c r="L41" s="203">
        <f t="shared" si="15"/>
        <v>191</v>
      </c>
      <c r="M41" s="203">
        <f t="shared" si="15"/>
        <v>91742</v>
      </c>
      <c r="N41" s="203">
        <f t="shared" si="15"/>
        <v>73187</v>
      </c>
      <c r="O41" s="203">
        <f t="shared" si="15"/>
        <v>0</v>
      </c>
      <c r="P41" s="203">
        <f t="shared" si="15"/>
        <v>0</v>
      </c>
      <c r="Q41" s="203">
        <f t="shared" si="15"/>
        <v>1245644</v>
      </c>
      <c r="R41" s="203">
        <f t="shared" si="15"/>
        <v>0</v>
      </c>
      <c r="S41" s="203">
        <f t="shared" si="15"/>
        <v>0</v>
      </c>
      <c r="T41" s="203">
        <f t="shared" si="15"/>
        <v>0</v>
      </c>
      <c r="U41" s="165">
        <f t="shared" si="15"/>
        <v>4160764</v>
      </c>
      <c r="V41" s="165">
        <f t="shared" si="15"/>
        <v>181563</v>
      </c>
      <c r="W41" s="166">
        <f>SUM(W26,W40)</f>
        <v>4342327</v>
      </c>
    </row>
    <row r="42" spans="2:27" ht="20.100000000000001" customHeight="1">
      <c r="B42" s="106"/>
      <c r="C42" s="107"/>
      <c r="D42" s="107"/>
      <c r="E42" s="108"/>
      <c r="F42" s="109"/>
      <c r="G42" s="110"/>
      <c r="H42" s="109"/>
      <c r="I42" s="111"/>
      <c r="J42" s="111"/>
      <c r="K42" s="111"/>
      <c r="L42" s="111"/>
      <c r="M42" s="112" t="s">
        <v>162</v>
      </c>
      <c r="N42" s="165">
        <f>SUM(I41:N41)</f>
        <v>2915120</v>
      </c>
      <c r="O42" s="111"/>
      <c r="P42" s="113" t="s">
        <v>163</v>
      </c>
      <c r="Q42" s="165">
        <f>SUM(I41:Q41)</f>
        <v>4160764</v>
      </c>
      <c r="R42" s="111"/>
      <c r="S42" s="111"/>
      <c r="T42" s="111"/>
      <c r="U42" s="111"/>
      <c r="V42" s="112" t="s">
        <v>164</v>
      </c>
      <c r="W42" s="128">
        <f>IF('C-1別紙２経費内訳'!E5="消費税抜き",0,ROUNDDOWN(W41*0.1,0))</f>
        <v>434232</v>
      </c>
    </row>
    <row r="43" spans="2:27" ht="20.100000000000001" customHeight="1">
      <c r="S43" s="111"/>
      <c r="T43" s="111"/>
      <c r="U43" s="111"/>
      <c r="V43" s="116" t="s">
        <v>165</v>
      </c>
      <c r="W43" s="128">
        <f>W41+W42</f>
        <v>4776559</v>
      </c>
    </row>
    <row r="44" spans="2:27" ht="20.100000000000001" customHeight="1">
      <c r="C44" s="117" t="s">
        <v>166</v>
      </c>
    </row>
    <row r="45" spans="2:27" ht="18" customHeight="1"/>
    <row r="46" spans="2:27" ht="18" customHeight="1"/>
  </sheetData>
  <mergeCells count="28">
    <mergeCell ref="P2:W2"/>
    <mergeCell ref="B4:H4"/>
    <mergeCell ref="I4:U4"/>
    <mergeCell ref="V4:V7"/>
    <mergeCell ref="W4:W7"/>
    <mergeCell ref="F6:F7"/>
    <mergeCell ref="G6:G7"/>
    <mergeCell ref="H6:H7"/>
    <mergeCell ref="I6:N6"/>
    <mergeCell ref="AA4:AA7"/>
    <mergeCell ref="B5:B7"/>
    <mergeCell ref="C5:C7"/>
    <mergeCell ref="D5:H5"/>
    <mergeCell ref="I5:Q5"/>
    <mergeCell ref="U5:U7"/>
    <mergeCell ref="D6:D7"/>
    <mergeCell ref="E6:E7"/>
    <mergeCell ref="X4:X7"/>
    <mergeCell ref="R6:R7"/>
    <mergeCell ref="S6:S7"/>
    <mergeCell ref="T6:T7"/>
    <mergeCell ref="Y4:Y7"/>
    <mergeCell ref="Z4:Z7"/>
    <mergeCell ref="B20:B22"/>
    <mergeCell ref="B34:B36"/>
    <mergeCell ref="O6:O7"/>
    <mergeCell ref="P6:P7"/>
    <mergeCell ref="Q6:Q7"/>
  </mergeCells>
  <phoneticPr fontId="2"/>
  <dataValidations count="2">
    <dataValidation imeMode="hiragana" allowBlank="1" showInputMessage="1" showErrorMessage="1" sqref="L2:N2" xr:uid="{00000000-0002-0000-0300-000000000000}"/>
    <dataValidation imeMode="off" allowBlank="1" showInputMessage="1" showErrorMessage="1" sqref="V20:V24 E34:T38 V34:V38 V27:V32 E27:T32 E20:T24 V8:V18 E8:T18" xr:uid="{00000000-0002-0000-0300-000001000000}"/>
  </dataValidations>
  <pageMargins left="0.47244094488188981" right="0.19685039370078741" top="0.74803149606299213" bottom="0.74803149606299213" header="0.31496062992125984" footer="0.31496062992125984"/>
  <pageSetup paperSize="9"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D48"/>
  <sheetViews>
    <sheetView zoomScaleNormal="100" zoomScaleSheetLayoutView="100" workbookViewId="0"/>
  </sheetViews>
  <sheetFormatPr defaultRowHeight="18.75"/>
  <cols>
    <col min="1" max="1" width="4.875" style="1" customWidth="1"/>
    <col min="2" max="10" width="1.125" style="1" customWidth="1"/>
    <col min="11" max="11" width="1.5" style="1" customWidth="1"/>
    <col min="12" max="78" width="1.125" style="1" customWidth="1"/>
    <col min="79" max="79" width="5.125" style="1" customWidth="1"/>
    <col min="80" max="16384" width="9" style="1"/>
  </cols>
  <sheetData>
    <row r="1" spans="1:82" s="204" customFormat="1" ht="15" customHeight="1">
      <c r="A1" s="208"/>
      <c r="B1" s="718" t="s">
        <v>247</v>
      </c>
      <c r="C1" s="718"/>
      <c r="D1" s="718"/>
      <c r="E1" s="718"/>
      <c r="F1" s="718"/>
      <c r="G1" s="718"/>
      <c r="H1" s="718"/>
      <c r="I1" s="718"/>
      <c r="J1" s="718"/>
      <c r="K1" s="718"/>
      <c r="L1" s="706" t="s">
        <v>229</v>
      </c>
      <c r="M1" s="707"/>
      <c r="N1" s="708"/>
      <c r="O1" s="708"/>
      <c r="P1" s="708"/>
      <c r="Q1" s="708"/>
      <c r="R1" s="708"/>
      <c r="S1" s="708"/>
      <c r="T1" s="708"/>
      <c r="U1" s="708"/>
      <c r="V1" s="708"/>
      <c r="W1" s="708"/>
      <c r="X1" s="708"/>
      <c r="Y1" s="708"/>
      <c r="Z1" s="708"/>
      <c r="AA1" s="708"/>
      <c r="AB1" s="708"/>
      <c r="AC1" s="708"/>
      <c r="AD1" s="709"/>
      <c r="AE1" s="703"/>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c r="BO1" s="704"/>
      <c r="BP1" s="704"/>
      <c r="BQ1" s="704"/>
      <c r="BR1" s="704"/>
      <c r="BS1" s="704"/>
      <c r="BT1" s="704"/>
      <c r="BU1" s="704"/>
      <c r="BV1" s="704"/>
      <c r="BW1" s="704"/>
      <c r="BX1" s="704"/>
      <c r="BY1" s="704"/>
      <c r="BZ1" s="705"/>
    </row>
    <row r="2" spans="1:82" s="204" customFormat="1" ht="15" customHeight="1">
      <c r="A2" s="208"/>
      <c r="B2" s="718"/>
      <c r="C2" s="718"/>
      <c r="D2" s="718"/>
      <c r="E2" s="718"/>
      <c r="F2" s="718"/>
      <c r="G2" s="718"/>
      <c r="H2" s="718"/>
      <c r="I2" s="718"/>
      <c r="J2" s="718"/>
      <c r="K2" s="718"/>
      <c r="L2" s="214"/>
      <c r="M2" s="210"/>
      <c r="N2" s="710" t="s">
        <v>235</v>
      </c>
      <c r="O2" s="710"/>
      <c r="P2" s="710"/>
      <c r="Q2" s="710"/>
      <c r="R2" s="710"/>
      <c r="S2" s="710"/>
      <c r="T2" s="710"/>
      <c r="U2" s="710"/>
      <c r="V2" s="710"/>
      <c r="W2" s="710"/>
      <c r="X2" s="710"/>
      <c r="Y2" s="710"/>
      <c r="Z2" s="710"/>
      <c r="AA2" s="710"/>
      <c r="AB2" s="710"/>
      <c r="AC2" s="710"/>
      <c r="AD2" s="710"/>
      <c r="AE2" s="717"/>
      <c r="AF2" s="717"/>
      <c r="AG2" s="717"/>
      <c r="AH2" s="717"/>
      <c r="AI2" s="717"/>
      <c r="AJ2" s="717"/>
      <c r="AK2" s="717"/>
      <c r="AL2" s="717"/>
      <c r="AM2" s="717"/>
      <c r="AN2" s="717"/>
      <c r="AO2" s="717"/>
      <c r="AP2" s="717"/>
      <c r="AQ2" s="717"/>
      <c r="AR2" s="715" t="s">
        <v>236</v>
      </c>
      <c r="AS2" s="715"/>
      <c r="AT2" s="715"/>
      <c r="AU2" s="715"/>
      <c r="AV2" s="715"/>
      <c r="AW2" s="715"/>
      <c r="AX2" s="715"/>
      <c r="AY2" s="715"/>
      <c r="AZ2" s="715"/>
      <c r="BA2" s="715"/>
      <c r="BB2" s="715"/>
      <c r="BC2" s="715"/>
      <c r="BD2" s="715"/>
      <c r="BE2" s="715"/>
      <c r="BF2" s="713"/>
      <c r="BG2" s="714"/>
      <c r="BH2" s="714"/>
      <c r="BI2" s="714"/>
      <c r="BJ2" s="714"/>
      <c r="BK2" s="714"/>
      <c r="BL2" s="714"/>
      <c r="BM2" s="714"/>
      <c r="BN2" s="714"/>
      <c r="BO2" s="714"/>
      <c r="BP2" s="714"/>
      <c r="BQ2" s="714"/>
      <c r="BR2" s="714"/>
      <c r="BS2" s="714"/>
      <c r="BT2" s="714"/>
      <c r="BU2" s="714"/>
      <c r="BV2" s="714"/>
      <c r="BW2" s="714"/>
      <c r="BX2" s="714"/>
      <c r="BY2" s="714"/>
      <c r="BZ2" s="716"/>
    </row>
    <row r="3" spans="1:82" s="204" customFormat="1" ht="15" customHeight="1">
      <c r="A3" s="208"/>
      <c r="B3" s="718"/>
      <c r="C3" s="718"/>
      <c r="D3" s="718"/>
      <c r="E3" s="718"/>
      <c r="F3" s="718"/>
      <c r="G3" s="718"/>
      <c r="H3" s="718"/>
      <c r="I3" s="718"/>
      <c r="J3" s="718"/>
      <c r="K3" s="718"/>
      <c r="L3" s="213"/>
      <c r="M3" s="171"/>
      <c r="N3" s="712" t="s">
        <v>233</v>
      </c>
      <c r="O3" s="712"/>
      <c r="P3" s="712"/>
      <c r="Q3" s="712"/>
      <c r="R3" s="712"/>
      <c r="S3" s="712"/>
      <c r="T3" s="712"/>
      <c r="U3" s="701" t="s">
        <v>230</v>
      </c>
      <c r="V3" s="701"/>
      <c r="W3" s="701"/>
      <c r="X3" s="701"/>
      <c r="Y3" s="701"/>
      <c r="Z3" s="701"/>
      <c r="AA3" s="701"/>
      <c r="AB3" s="701"/>
      <c r="AC3" s="701"/>
      <c r="AD3" s="701"/>
      <c r="AE3" s="703"/>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5"/>
    </row>
    <row r="4" spans="1:82" s="204" customFormat="1" ht="15" customHeight="1">
      <c r="A4" s="208"/>
      <c r="B4" s="718"/>
      <c r="C4" s="718"/>
      <c r="D4" s="718"/>
      <c r="E4" s="718"/>
      <c r="F4" s="718"/>
      <c r="G4" s="718"/>
      <c r="H4" s="718"/>
      <c r="I4" s="718"/>
      <c r="J4" s="718"/>
      <c r="K4" s="718"/>
      <c r="L4" s="214"/>
      <c r="M4" s="210"/>
      <c r="N4" s="712"/>
      <c r="O4" s="712"/>
      <c r="P4" s="712"/>
      <c r="Q4" s="712"/>
      <c r="R4" s="712"/>
      <c r="S4" s="712"/>
      <c r="T4" s="712"/>
      <c r="U4" s="701" t="s">
        <v>54</v>
      </c>
      <c r="V4" s="701"/>
      <c r="W4" s="701"/>
      <c r="X4" s="701"/>
      <c r="Y4" s="701"/>
      <c r="Z4" s="701"/>
      <c r="AA4" s="701"/>
      <c r="AB4" s="701"/>
      <c r="AC4" s="701"/>
      <c r="AD4" s="701"/>
      <c r="AE4" s="703"/>
      <c r="AF4" s="704"/>
      <c r="AG4" s="704"/>
      <c r="AH4" s="704"/>
      <c r="AI4" s="704"/>
      <c r="AJ4" s="704"/>
      <c r="AK4" s="704"/>
      <c r="AL4" s="704"/>
      <c r="AM4" s="704"/>
      <c r="AN4" s="704"/>
      <c r="AO4" s="704"/>
      <c r="AP4" s="704"/>
      <c r="AQ4" s="704"/>
      <c r="AR4" s="704"/>
      <c r="AS4" s="704"/>
      <c r="AT4" s="704"/>
      <c r="AU4" s="704"/>
      <c r="AV4" s="704"/>
      <c r="AW4" s="704"/>
      <c r="AX4" s="704"/>
      <c r="AY4" s="704"/>
      <c r="AZ4" s="704"/>
      <c r="BA4" s="704"/>
      <c r="BB4" s="704"/>
      <c r="BC4" s="704"/>
      <c r="BD4" s="704"/>
      <c r="BE4" s="704"/>
      <c r="BF4" s="704"/>
      <c r="BG4" s="704"/>
      <c r="BH4" s="704"/>
      <c r="BI4" s="704"/>
      <c r="BJ4" s="704"/>
      <c r="BK4" s="704"/>
      <c r="BL4" s="704"/>
      <c r="BM4" s="704"/>
      <c r="BN4" s="704"/>
      <c r="BO4" s="704"/>
      <c r="BP4" s="704"/>
      <c r="BQ4" s="704"/>
      <c r="BR4" s="704"/>
      <c r="BS4" s="704"/>
      <c r="BT4" s="704"/>
      <c r="BU4" s="704"/>
      <c r="BV4" s="704"/>
      <c r="BW4" s="704"/>
      <c r="BX4" s="704"/>
      <c r="BY4" s="704"/>
      <c r="BZ4" s="705"/>
    </row>
    <row r="5" spans="1:82" s="204" customFormat="1" ht="15" customHeight="1">
      <c r="A5" s="208"/>
      <c r="B5" s="718"/>
      <c r="C5" s="718"/>
      <c r="D5" s="718"/>
      <c r="E5" s="718"/>
      <c r="F5" s="718"/>
      <c r="G5" s="718"/>
      <c r="H5" s="718"/>
      <c r="I5" s="718"/>
      <c r="J5" s="718"/>
      <c r="K5" s="718"/>
      <c r="L5" s="214"/>
      <c r="M5" s="210"/>
      <c r="N5" s="712"/>
      <c r="O5" s="712"/>
      <c r="P5" s="712"/>
      <c r="Q5" s="712"/>
      <c r="R5" s="712"/>
      <c r="S5" s="712"/>
      <c r="T5" s="712"/>
      <c r="U5" s="701" t="s">
        <v>237</v>
      </c>
      <c r="V5" s="701"/>
      <c r="W5" s="701"/>
      <c r="X5" s="701"/>
      <c r="Y5" s="701"/>
      <c r="Z5" s="701"/>
      <c r="AA5" s="701"/>
      <c r="AB5" s="701"/>
      <c r="AC5" s="701"/>
      <c r="AD5" s="701"/>
      <c r="AE5" s="713"/>
      <c r="AF5" s="714"/>
      <c r="AG5" s="714"/>
      <c r="AH5" s="714"/>
      <c r="AI5" s="714"/>
      <c r="AJ5" s="714"/>
      <c r="AK5" s="714"/>
      <c r="AL5" s="714"/>
      <c r="AM5" s="714"/>
      <c r="AN5" s="714"/>
      <c r="AO5" s="714"/>
      <c r="AP5" s="714"/>
      <c r="AQ5" s="714"/>
      <c r="AR5" s="714"/>
      <c r="AS5" s="714"/>
      <c r="AT5" s="714"/>
      <c r="AU5" s="714"/>
      <c r="AV5" s="715" t="s">
        <v>238</v>
      </c>
      <c r="AW5" s="715"/>
      <c r="AX5" s="715"/>
      <c r="AY5" s="715"/>
      <c r="AZ5" s="715"/>
      <c r="BA5" s="715"/>
      <c r="BB5" s="715"/>
      <c r="BC5" s="713"/>
      <c r="BD5" s="714"/>
      <c r="BE5" s="714"/>
      <c r="BF5" s="714"/>
      <c r="BG5" s="714"/>
      <c r="BH5" s="714"/>
      <c r="BI5" s="714"/>
      <c r="BJ5" s="714"/>
      <c r="BK5" s="714"/>
      <c r="BL5" s="714"/>
      <c r="BM5" s="714"/>
      <c r="BN5" s="714"/>
      <c r="BO5" s="714"/>
      <c r="BP5" s="714"/>
      <c r="BQ5" s="714"/>
      <c r="BR5" s="714"/>
      <c r="BS5" s="714"/>
      <c r="BT5" s="714"/>
      <c r="BU5" s="714"/>
      <c r="BV5" s="714"/>
      <c r="BW5" s="714"/>
      <c r="BX5" s="714"/>
      <c r="BY5" s="714"/>
      <c r="BZ5" s="716"/>
    </row>
    <row r="6" spans="1:82" s="204" customFormat="1" ht="15" customHeight="1">
      <c r="A6" s="208"/>
      <c r="B6" s="718"/>
      <c r="C6" s="718"/>
      <c r="D6" s="718"/>
      <c r="E6" s="718"/>
      <c r="F6" s="718"/>
      <c r="G6" s="718"/>
      <c r="H6" s="718"/>
      <c r="I6" s="718"/>
      <c r="J6" s="718"/>
      <c r="K6" s="718"/>
      <c r="L6" s="211"/>
      <c r="M6" s="212"/>
      <c r="N6" s="712"/>
      <c r="O6" s="712"/>
      <c r="P6" s="712"/>
      <c r="Q6" s="712"/>
      <c r="R6" s="712"/>
      <c r="S6" s="712"/>
      <c r="T6" s="712"/>
      <c r="U6" s="710" t="s">
        <v>232</v>
      </c>
      <c r="V6" s="710"/>
      <c r="W6" s="710"/>
      <c r="X6" s="710"/>
      <c r="Y6" s="710"/>
      <c r="Z6" s="710"/>
      <c r="AA6" s="710"/>
      <c r="AB6" s="710"/>
      <c r="AC6" s="710"/>
      <c r="AD6" s="710"/>
      <c r="AE6" s="578"/>
      <c r="AF6" s="579"/>
      <c r="AG6" s="579"/>
      <c r="AH6" s="579"/>
      <c r="AI6" s="579"/>
      <c r="AJ6" s="579"/>
      <c r="AK6" s="579"/>
      <c r="AL6" s="579"/>
      <c r="AM6" s="579"/>
      <c r="AN6" s="579"/>
      <c r="AO6" s="579"/>
      <c r="AP6" s="579"/>
      <c r="AQ6" s="579"/>
      <c r="AR6" s="579"/>
      <c r="AS6" s="579"/>
      <c r="AT6" s="579"/>
      <c r="AU6" s="579"/>
      <c r="AV6" s="579"/>
      <c r="AW6" s="579"/>
      <c r="AX6" s="579"/>
      <c r="AY6" s="579"/>
      <c r="AZ6" s="579"/>
      <c r="BA6" s="579"/>
      <c r="BB6" s="579"/>
      <c r="BC6" s="579"/>
      <c r="BD6" s="579"/>
      <c r="BE6" s="579"/>
      <c r="BF6" s="579"/>
      <c r="BG6" s="579"/>
      <c r="BH6" s="579"/>
      <c r="BI6" s="579"/>
      <c r="BJ6" s="579"/>
      <c r="BK6" s="579"/>
      <c r="BL6" s="579"/>
      <c r="BM6" s="579"/>
      <c r="BN6" s="579"/>
      <c r="BO6" s="579"/>
      <c r="BP6" s="579"/>
      <c r="BQ6" s="579"/>
      <c r="BR6" s="579"/>
      <c r="BS6" s="579"/>
      <c r="BT6" s="579"/>
      <c r="BU6" s="579"/>
      <c r="BV6" s="579"/>
      <c r="BW6" s="579"/>
      <c r="BX6" s="579"/>
      <c r="BY6" s="579"/>
      <c r="BZ6" s="711"/>
    </row>
    <row r="7" spans="1:82" s="204" customFormat="1" ht="15" customHeight="1">
      <c r="A7" s="208"/>
      <c r="B7" s="718"/>
      <c r="C7" s="718"/>
      <c r="D7" s="718"/>
      <c r="E7" s="718"/>
      <c r="F7" s="718"/>
      <c r="G7" s="718"/>
      <c r="H7" s="718"/>
      <c r="I7" s="718"/>
      <c r="J7" s="718"/>
      <c r="K7" s="718"/>
      <c r="L7" s="706" t="s">
        <v>229</v>
      </c>
      <c r="M7" s="707"/>
      <c r="N7" s="708"/>
      <c r="O7" s="708"/>
      <c r="P7" s="708"/>
      <c r="Q7" s="708"/>
      <c r="R7" s="708"/>
      <c r="S7" s="708"/>
      <c r="T7" s="708"/>
      <c r="U7" s="708"/>
      <c r="V7" s="708"/>
      <c r="W7" s="708"/>
      <c r="X7" s="708"/>
      <c r="Y7" s="708"/>
      <c r="Z7" s="708"/>
      <c r="AA7" s="708"/>
      <c r="AB7" s="708"/>
      <c r="AC7" s="708"/>
      <c r="AD7" s="709"/>
      <c r="AE7" s="703"/>
      <c r="AF7" s="704"/>
      <c r="AG7" s="704"/>
      <c r="AH7" s="704"/>
      <c r="AI7" s="704"/>
      <c r="AJ7" s="704"/>
      <c r="AK7" s="704"/>
      <c r="AL7" s="704"/>
      <c r="AM7" s="704"/>
      <c r="AN7" s="704"/>
      <c r="AO7" s="704"/>
      <c r="AP7" s="704"/>
      <c r="AQ7" s="704"/>
      <c r="AR7" s="704"/>
      <c r="AS7" s="704"/>
      <c r="AT7" s="704"/>
      <c r="AU7" s="704"/>
      <c r="AV7" s="704"/>
      <c r="AW7" s="704"/>
      <c r="AX7" s="704"/>
      <c r="AY7" s="704"/>
      <c r="AZ7" s="704"/>
      <c r="BA7" s="704"/>
      <c r="BB7" s="704"/>
      <c r="BC7" s="704"/>
      <c r="BD7" s="704"/>
      <c r="BE7" s="704"/>
      <c r="BF7" s="704"/>
      <c r="BG7" s="704"/>
      <c r="BH7" s="704"/>
      <c r="BI7" s="704"/>
      <c r="BJ7" s="704"/>
      <c r="BK7" s="704"/>
      <c r="BL7" s="704"/>
      <c r="BM7" s="704"/>
      <c r="BN7" s="704"/>
      <c r="BO7" s="704"/>
      <c r="BP7" s="704"/>
      <c r="BQ7" s="704"/>
      <c r="BR7" s="704"/>
      <c r="BS7" s="704"/>
      <c r="BT7" s="704"/>
      <c r="BU7" s="704"/>
      <c r="BV7" s="704"/>
      <c r="BW7" s="704"/>
      <c r="BX7" s="704"/>
      <c r="BY7" s="704"/>
      <c r="BZ7" s="705"/>
    </row>
    <row r="8" spans="1:82" s="204" customFormat="1" ht="15" customHeight="1">
      <c r="A8" s="208"/>
      <c r="B8" s="718"/>
      <c r="C8" s="718"/>
      <c r="D8" s="718"/>
      <c r="E8" s="718"/>
      <c r="F8" s="718"/>
      <c r="G8" s="718"/>
      <c r="H8" s="718"/>
      <c r="I8" s="718"/>
      <c r="J8" s="718"/>
      <c r="K8" s="718"/>
      <c r="L8" s="214"/>
      <c r="M8" s="210"/>
      <c r="N8" s="710" t="s">
        <v>235</v>
      </c>
      <c r="O8" s="710"/>
      <c r="P8" s="710"/>
      <c r="Q8" s="710"/>
      <c r="R8" s="710"/>
      <c r="S8" s="710"/>
      <c r="T8" s="710"/>
      <c r="U8" s="710"/>
      <c r="V8" s="710"/>
      <c r="W8" s="710"/>
      <c r="X8" s="710"/>
      <c r="Y8" s="710"/>
      <c r="Z8" s="710"/>
      <c r="AA8" s="710"/>
      <c r="AB8" s="710"/>
      <c r="AC8" s="710"/>
      <c r="AD8" s="710"/>
      <c r="AE8" s="717"/>
      <c r="AF8" s="717"/>
      <c r="AG8" s="717"/>
      <c r="AH8" s="717"/>
      <c r="AI8" s="717"/>
      <c r="AJ8" s="717"/>
      <c r="AK8" s="717"/>
      <c r="AL8" s="717"/>
      <c r="AM8" s="717"/>
      <c r="AN8" s="717"/>
      <c r="AO8" s="717"/>
      <c r="AP8" s="717"/>
      <c r="AQ8" s="717"/>
      <c r="AR8" s="715" t="s">
        <v>236</v>
      </c>
      <c r="AS8" s="715"/>
      <c r="AT8" s="715"/>
      <c r="AU8" s="715"/>
      <c r="AV8" s="715"/>
      <c r="AW8" s="715"/>
      <c r="AX8" s="715"/>
      <c r="AY8" s="715"/>
      <c r="AZ8" s="715"/>
      <c r="BA8" s="715"/>
      <c r="BB8" s="715"/>
      <c r="BC8" s="715"/>
      <c r="BD8" s="715"/>
      <c r="BE8" s="715"/>
      <c r="BF8" s="713"/>
      <c r="BG8" s="714"/>
      <c r="BH8" s="714"/>
      <c r="BI8" s="714"/>
      <c r="BJ8" s="714"/>
      <c r="BK8" s="714"/>
      <c r="BL8" s="714"/>
      <c r="BM8" s="714"/>
      <c r="BN8" s="714"/>
      <c r="BO8" s="714"/>
      <c r="BP8" s="714"/>
      <c r="BQ8" s="714"/>
      <c r="BR8" s="714"/>
      <c r="BS8" s="714"/>
      <c r="BT8" s="714"/>
      <c r="BU8" s="714"/>
      <c r="BV8" s="714"/>
      <c r="BW8" s="714"/>
      <c r="BX8" s="714"/>
      <c r="BY8" s="714"/>
      <c r="BZ8" s="716"/>
    </row>
    <row r="9" spans="1:82" s="204" customFormat="1" ht="15" customHeight="1">
      <c r="A9" s="208"/>
      <c r="B9" s="718"/>
      <c r="C9" s="718"/>
      <c r="D9" s="718"/>
      <c r="E9" s="718"/>
      <c r="F9" s="718"/>
      <c r="G9" s="718"/>
      <c r="H9" s="718"/>
      <c r="I9" s="718"/>
      <c r="J9" s="718"/>
      <c r="K9" s="718"/>
      <c r="L9" s="213"/>
      <c r="M9" s="171"/>
      <c r="N9" s="712" t="s">
        <v>233</v>
      </c>
      <c r="O9" s="712"/>
      <c r="P9" s="712"/>
      <c r="Q9" s="712"/>
      <c r="R9" s="712"/>
      <c r="S9" s="712"/>
      <c r="T9" s="712"/>
      <c r="U9" s="701" t="s">
        <v>230</v>
      </c>
      <c r="V9" s="701"/>
      <c r="W9" s="701"/>
      <c r="X9" s="701"/>
      <c r="Y9" s="701"/>
      <c r="Z9" s="701"/>
      <c r="AA9" s="701"/>
      <c r="AB9" s="701"/>
      <c r="AC9" s="701"/>
      <c r="AD9" s="701"/>
      <c r="AE9" s="703"/>
      <c r="AF9" s="704"/>
      <c r="AG9" s="704"/>
      <c r="AH9" s="704"/>
      <c r="AI9" s="704"/>
      <c r="AJ9" s="704"/>
      <c r="AK9" s="704"/>
      <c r="AL9" s="704"/>
      <c r="AM9" s="704"/>
      <c r="AN9" s="704"/>
      <c r="AO9" s="704"/>
      <c r="AP9" s="704"/>
      <c r="AQ9" s="704"/>
      <c r="AR9" s="704"/>
      <c r="AS9" s="704"/>
      <c r="AT9" s="704"/>
      <c r="AU9" s="704"/>
      <c r="AV9" s="704"/>
      <c r="AW9" s="704"/>
      <c r="AX9" s="704"/>
      <c r="AY9" s="704"/>
      <c r="AZ9" s="704"/>
      <c r="BA9" s="704"/>
      <c r="BB9" s="704"/>
      <c r="BC9" s="704"/>
      <c r="BD9" s="704"/>
      <c r="BE9" s="704"/>
      <c r="BF9" s="704"/>
      <c r="BG9" s="704"/>
      <c r="BH9" s="704"/>
      <c r="BI9" s="704"/>
      <c r="BJ9" s="704"/>
      <c r="BK9" s="704"/>
      <c r="BL9" s="704"/>
      <c r="BM9" s="704"/>
      <c r="BN9" s="704"/>
      <c r="BO9" s="704"/>
      <c r="BP9" s="704"/>
      <c r="BQ9" s="704"/>
      <c r="BR9" s="704"/>
      <c r="BS9" s="704"/>
      <c r="BT9" s="704"/>
      <c r="BU9" s="704"/>
      <c r="BV9" s="704"/>
      <c r="BW9" s="704"/>
      <c r="BX9" s="704"/>
      <c r="BY9" s="704"/>
      <c r="BZ9" s="705"/>
    </row>
    <row r="10" spans="1:82" s="204" customFormat="1" ht="15" customHeight="1">
      <c r="A10" s="208"/>
      <c r="B10" s="718"/>
      <c r="C10" s="718"/>
      <c r="D10" s="718"/>
      <c r="E10" s="718"/>
      <c r="F10" s="718"/>
      <c r="G10" s="718"/>
      <c r="H10" s="718"/>
      <c r="I10" s="718"/>
      <c r="J10" s="718"/>
      <c r="K10" s="718"/>
      <c r="L10" s="214"/>
      <c r="M10" s="210"/>
      <c r="N10" s="712"/>
      <c r="O10" s="712"/>
      <c r="P10" s="712"/>
      <c r="Q10" s="712"/>
      <c r="R10" s="712"/>
      <c r="S10" s="712"/>
      <c r="T10" s="712"/>
      <c r="U10" s="701" t="s">
        <v>54</v>
      </c>
      <c r="V10" s="701"/>
      <c r="W10" s="701"/>
      <c r="X10" s="701"/>
      <c r="Y10" s="701"/>
      <c r="Z10" s="701"/>
      <c r="AA10" s="701"/>
      <c r="AB10" s="701"/>
      <c r="AC10" s="701"/>
      <c r="AD10" s="701"/>
      <c r="AE10" s="703"/>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704"/>
      <c r="BC10" s="704"/>
      <c r="BD10" s="704"/>
      <c r="BE10" s="704"/>
      <c r="BF10" s="704"/>
      <c r="BG10" s="704"/>
      <c r="BH10" s="704"/>
      <c r="BI10" s="704"/>
      <c r="BJ10" s="704"/>
      <c r="BK10" s="704"/>
      <c r="BL10" s="704"/>
      <c r="BM10" s="704"/>
      <c r="BN10" s="704"/>
      <c r="BO10" s="704"/>
      <c r="BP10" s="704"/>
      <c r="BQ10" s="704"/>
      <c r="BR10" s="704"/>
      <c r="BS10" s="704"/>
      <c r="BT10" s="704"/>
      <c r="BU10" s="704"/>
      <c r="BV10" s="704"/>
      <c r="BW10" s="704"/>
      <c r="BX10" s="704"/>
      <c r="BY10" s="704"/>
      <c r="BZ10" s="705"/>
    </row>
    <row r="11" spans="1:82" s="204" customFormat="1" ht="15" customHeight="1">
      <c r="A11" s="208"/>
      <c r="B11" s="718"/>
      <c r="C11" s="718"/>
      <c r="D11" s="718"/>
      <c r="E11" s="718"/>
      <c r="F11" s="718"/>
      <c r="G11" s="718"/>
      <c r="H11" s="718"/>
      <c r="I11" s="718"/>
      <c r="J11" s="718"/>
      <c r="K11" s="718"/>
      <c r="L11" s="214"/>
      <c r="M11" s="210"/>
      <c r="N11" s="712"/>
      <c r="O11" s="712"/>
      <c r="P11" s="712"/>
      <c r="Q11" s="712"/>
      <c r="R11" s="712"/>
      <c r="S11" s="712"/>
      <c r="T11" s="712"/>
      <c r="U11" s="701" t="s">
        <v>237</v>
      </c>
      <c r="V11" s="701"/>
      <c r="W11" s="701"/>
      <c r="X11" s="701"/>
      <c r="Y11" s="701"/>
      <c r="Z11" s="701"/>
      <c r="AA11" s="701"/>
      <c r="AB11" s="701"/>
      <c r="AC11" s="701"/>
      <c r="AD11" s="701"/>
      <c r="AE11" s="713"/>
      <c r="AF11" s="714"/>
      <c r="AG11" s="714"/>
      <c r="AH11" s="714"/>
      <c r="AI11" s="714"/>
      <c r="AJ11" s="714"/>
      <c r="AK11" s="714"/>
      <c r="AL11" s="714"/>
      <c r="AM11" s="714"/>
      <c r="AN11" s="714"/>
      <c r="AO11" s="714"/>
      <c r="AP11" s="714"/>
      <c r="AQ11" s="714"/>
      <c r="AR11" s="714"/>
      <c r="AS11" s="714"/>
      <c r="AT11" s="714"/>
      <c r="AU11" s="714"/>
      <c r="AV11" s="715" t="s">
        <v>238</v>
      </c>
      <c r="AW11" s="715"/>
      <c r="AX11" s="715"/>
      <c r="AY11" s="715"/>
      <c r="AZ11" s="715"/>
      <c r="BA11" s="715"/>
      <c r="BB11" s="715"/>
      <c r="BC11" s="713"/>
      <c r="BD11" s="714"/>
      <c r="BE11" s="714"/>
      <c r="BF11" s="714"/>
      <c r="BG11" s="714"/>
      <c r="BH11" s="714"/>
      <c r="BI11" s="714"/>
      <c r="BJ11" s="714"/>
      <c r="BK11" s="714"/>
      <c r="BL11" s="714"/>
      <c r="BM11" s="714"/>
      <c r="BN11" s="714"/>
      <c r="BO11" s="714"/>
      <c r="BP11" s="714"/>
      <c r="BQ11" s="714"/>
      <c r="BR11" s="714"/>
      <c r="BS11" s="714"/>
      <c r="BT11" s="714"/>
      <c r="BU11" s="714"/>
      <c r="BV11" s="714"/>
      <c r="BW11" s="714"/>
      <c r="BX11" s="714"/>
      <c r="BY11" s="714"/>
      <c r="BZ11" s="716"/>
    </row>
    <row r="12" spans="1:82" s="204" customFormat="1" ht="15" customHeight="1">
      <c r="A12" s="208"/>
      <c r="B12" s="718"/>
      <c r="C12" s="718"/>
      <c r="D12" s="718"/>
      <c r="E12" s="718"/>
      <c r="F12" s="718"/>
      <c r="G12" s="718"/>
      <c r="H12" s="718"/>
      <c r="I12" s="718"/>
      <c r="J12" s="718"/>
      <c r="K12" s="718"/>
      <c r="L12" s="211"/>
      <c r="M12" s="212"/>
      <c r="N12" s="712"/>
      <c r="O12" s="712"/>
      <c r="P12" s="712"/>
      <c r="Q12" s="712"/>
      <c r="R12" s="712"/>
      <c r="S12" s="712"/>
      <c r="T12" s="712"/>
      <c r="U12" s="710" t="s">
        <v>232</v>
      </c>
      <c r="V12" s="710"/>
      <c r="W12" s="710"/>
      <c r="X12" s="710"/>
      <c r="Y12" s="710"/>
      <c r="Z12" s="710"/>
      <c r="AA12" s="710"/>
      <c r="AB12" s="710"/>
      <c r="AC12" s="710"/>
      <c r="AD12" s="710"/>
      <c r="AE12" s="578"/>
      <c r="AF12" s="579"/>
      <c r="AG12" s="579"/>
      <c r="AH12" s="579"/>
      <c r="AI12" s="579"/>
      <c r="AJ12" s="579"/>
      <c r="AK12" s="579"/>
      <c r="AL12" s="579"/>
      <c r="AM12" s="579"/>
      <c r="AN12" s="579"/>
      <c r="AO12" s="579"/>
      <c r="AP12" s="579"/>
      <c r="AQ12" s="579"/>
      <c r="AR12" s="579"/>
      <c r="AS12" s="579"/>
      <c r="AT12" s="579"/>
      <c r="AU12" s="579"/>
      <c r="AV12" s="579"/>
      <c r="AW12" s="579"/>
      <c r="AX12" s="579"/>
      <c r="AY12" s="579"/>
      <c r="AZ12" s="579"/>
      <c r="BA12" s="579"/>
      <c r="BB12" s="579"/>
      <c r="BC12" s="579"/>
      <c r="BD12" s="579"/>
      <c r="BE12" s="579"/>
      <c r="BF12" s="579"/>
      <c r="BG12" s="579"/>
      <c r="BH12" s="579"/>
      <c r="BI12" s="579"/>
      <c r="BJ12" s="579"/>
      <c r="BK12" s="579"/>
      <c r="BL12" s="579"/>
      <c r="BM12" s="579"/>
      <c r="BN12" s="579"/>
      <c r="BO12" s="579"/>
      <c r="BP12" s="579"/>
      <c r="BQ12" s="579"/>
      <c r="BR12" s="579"/>
      <c r="BS12" s="579"/>
      <c r="BT12" s="579"/>
      <c r="BU12" s="579"/>
      <c r="BV12" s="579"/>
      <c r="BW12" s="579"/>
      <c r="BX12" s="579"/>
      <c r="BY12" s="579"/>
      <c r="BZ12" s="711"/>
    </row>
    <row r="13" spans="1:82" s="204" customFormat="1" ht="15" customHeight="1">
      <c r="A13" s="208"/>
      <c r="B13" s="718"/>
      <c r="C13" s="718"/>
      <c r="D13" s="718"/>
      <c r="E13" s="718"/>
      <c r="F13" s="718"/>
      <c r="G13" s="718"/>
      <c r="H13" s="718"/>
      <c r="I13" s="718"/>
      <c r="J13" s="718"/>
      <c r="K13" s="718"/>
      <c r="L13" s="706" t="s">
        <v>229</v>
      </c>
      <c r="M13" s="707"/>
      <c r="N13" s="708"/>
      <c r="O13" s="708"/>
      <c r="P13" s="708"/>
      <c r="Q13" s="708"/>
      <c r="R13" s="708"/>
      <c r="S13" s="708"/>
      <c r="T13" s="708"/>
      <c r="U13" s="708"/>
      <c r="V13" s="708"/>
      <c r="W13" s="708"/>
      <c r="X13" s="708"/>
      <c r="Y13" s="708"/>
      <c r="Z13" s="708"/>
      <c r="AA13" s="708"/>
      <c r="AB13" s="708"/>
      <c r="AC13" s="708"/>
      <c r="AD13" s="709"/>
      <c r="AE13" s="703"/>
      <c r="AF13" s="704"/>
      <c r="AG13" s="704"/>
      <c r="AH13" s="704"/>
      <c r="AI13" s="704"/>
      <c r="AJ13" s="704"/>
      <c r="AK13" s="704"/>
      <c r="AL13" s="704"/>
      <c r="AM13" s="704"/>
      <c r="AN13" s="704"/>
      <c r="AO13" s="704"/>
      <c r="AP13" s="704"/>
      <c r="AQ13" s="704"/>
      <c r="AR13" s="704"/>
      <c r="AS13" s="704"/>
      <c r="AT13" s="704"/>
      <c r="AU13" s="704"/>
      <c r="AV13" s="704"/>
      <c r="AW13" s="704"/>
      <c r="AX13" s="704"/>
      <c r="AY13" s="704"/>
      <c r="AZ13" s="704"/>
      <c r="BA13" s="704"/>
      <c r="BB13" s="704"/>
      <c r="BC13" s="704"/>
      <c r="BD13" s="704"/>
      <c r="BE13" s="704"/>
      <c r="BF13" s="704"/>
      <c r="BG13" s="704"/>
      <c r="BH13" s="704"/>
      <c r="BI13" s="704"/>
      <c r="BJ13" s="704"/>
      <c r="BK13" s="704"/>
      <c r="BL13" s="704"/>
      <c r="BM13" s="704"/>
      <c r="BN13" s="704"/>
      <c r="BO13" s="704"/>
      <c r="BP13" s="704"/>
      <c r="BQ13" s="704"/>
      <c r="BR13" s="704"/>
      <c r="BS13" s="704"/>
      <c r="BT13" s="704"/>
      <c r="BU13" s="704"/>
      <c r="BV13" s="704"/>
      <c r="BW13" s="704"/>
      <c r="BX13" s="704"/>
      <c r="BY13" s="704"/>
      <c r="BZ13" s="705"/>
    </row>
    <row r="14" spans="1:82" s="204" customFormat="1" ht="15" customHeight="1">
      <c r="A14" s="208"/>
      <c r="B14" s="718"/>
      <c r="C14" s="718"/>
      <c r="D14" s="718"/>
      <c r="E14" s="718"/>
      <c r="F14" s="718"/>
      <c r="G14" s="718"/>
      <c r="H14" s="718"/>
      <c r="I14" s="718"/>
      <c r="J14" s="718"/>
      <c r="K14" s="718"/>
      <c r="L14" s="214"/>
      <c r="M14" s="210"/>
      <c r="N14" s="710" t="s">
        <v>235</v>
      </c>
      <c r="O14" s="710"/>
      <c r="P14" s="710"/>
      <c r="Q14" s="710"/>
      <c r="R14" s="710"/>
      <c r="S14" s="710"/>
      <c r="T14" s="710"/>
      <c r="U14" s="710"/>
      <c r="V14" s="710"/>
      <c r="W14" s="710"/>
      <c r="X14" s="710"/>
      <c r="Y14" s="710"/>
      <c r="Z14" s="710"/>
      <c r="AA14" s="710"/>
      <c r="AB14" s="710"/>
      <c r="AC14" s="710"/>
      <c r="AD14" s="710"/>
      <c r="AE14" s="717"/>
      <c r="AF14" s="717"/>
      <c r="AG14" s="717"/>
      <c r="AH14" s="717"/>
      <c r="AI14" s="717"/>
      <c r="AJ14" s="717"/>
      <c r="AK14" s="717"/>
      <c r="AL14" s="717"/>
      <c r="AM14" s="717"/>
      <c r="AN14" s="717"/>
      <c r="AO14" s="717"/>
      <c r="AP14" s="717"/>
      <c r="AQ14" s="717"/>
      <c r="AR14" s="715" t="s">
        <v>236</v>
      </c>
      <c r="AS14" s="715"/>
      <c r="AT14" s="715"/>
      <c r="AU14" s="715"/>
      <c r="AV14" s="715"/>
      <c r="AW14" s="715"/>
      <c r="AX14" s="715"/>
      <c r="AY14" s="715"/>
      <c r="AZ14" s="715"/>
      <c r="BA14" s="715"/>
      <c r="BB14" s="715"/>
      <c r="BC14" s="715"/>
      <c r="BD14" s="715"/>
      <c r="BE14" s="715"/>
      <c r="BF14" s="713"/>
      <c r="BG14" s="714"/>
      <c r="BH14" s="714"/>
      <c r="BI14" s="714"/>
      <c r="BJ14" s="714"/>
      <c r="BK14" s="714"/>
      <c r="BL14" s="714"/>
      <c r="BM14" s="714"/>
      <c r="BN14" s="714"/>
      <c r="BO14" s="714"/>
      <c r="BP14" s="714"/>
      <c r="BQ14" s="714"/>
      <c r="BR14" s="714"/>
      <c r="BS14" s="714"/>
      <c r="BT14" s="714"/>
      <c r="BU14" s="714"/>
      <c r="BV14" s="714"/>
      <c r="BW14" s="714"/>
      <c r="BX14" s="714"/>
      <c r="BY14" s="714"/>
      <c r="BZ14" s="716"/>
      <c r="CD14" s="206"/>
    </row>
    <row r="15" spans="1:82" s="204" customFormat="1" ht="15" customHeight="1">
      <c r="A15" s="208"/>
      <c r="B15" s="718"/>
      <c r="C15" s="718"/>
      <c r="D15" s="718"/>
      <c r="E15" s="718"/>
      <c r="F15" s="718"/>
      <c r="G15" s="718"/>
      <c r="H15" s="718"/>
      <c r="I15" s="718"/>
      <c r="J15" s="718"/>
      <c r="K15" s="718"/>
      <c r="L15" s="213"/>
      <c r="M15" s="171"/>
      <c r="N15" s="712" t="s">
        <v>233</v>
      </c>
      <c r="O15" s="712"/>
      <c r="P15" s="712"/>
      <c r="Q15" s="712"/>
      <c r="R15" s="712"/>
      <c r="S15" s="712"/>
      <c r="T15" s="712"/>
      <c r="U15" s="701" t="s">
        <v>230</v>
      </c>
      <c r="V15" s="701"/>
      <c r="W15" s="701"/>
      <c r="X15" s="701"/>
      <c r="Y15" s="701"/>
      <c r="Z15" s="701"/>
      <c r="AA15" s="701"/>
      <c r="AB15" s="701"/>
      <c r="AC15" s="701"/>
      <c r="AD15" s="701"/>
      <c r="AE15" s="703"/>
      <c r="AF15" s="704"/>
      <c r="AG15" s="704"/>
      <c r="AH15" s="704"/>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c r="BG15" s="704"/>
      <c r="BH15" s="704"/>
      <c r="BI15" s="704"/>
      <c r="BJ15" s="704"/>
      <c r="BK15" s="704"/>
      <c r="BL15" s="704"/>
      <c r="BM15" s="704"/>
      <c r="BN15" s="704"/>
      <c r="BO15" s="704"/>
      <c r="BP15" s="704"/>
      <c r="BQ15" s="704"/>
      <c r="BR15" s="704"/>
      <c r="BS15" s="704"/>
      <c r="BT15" s="704"/>
      <c r="BU15" s="704"/>
      <c r="BV15" s="704"/>
      <c r="BW15" s="704"/>
      <c r="BX15" s="704"/>
      <c r="BY15" s="704"/>
      <c r="BZ15" s="705"/>
    </row>
    <row r="16" spans="1:82" s="204" customFormat="1" ht="15" customHeight="1">
      <c r="A16" s="208"/>
      <c r="B16" s="718"/>
      <c r="C16" s="718"/>
      <c r="D16" s="718"/>
      <c r="E16" s="718"/>
      <c r="F16" s="718"/>
      <c r="G16" s="718"/>
      <c r="H16" s="718"/>
      <c r="I16" s="718"/>
      <c r="J16" s="718"/>
      <c r="K16" s="718"/>
      <c r="L16" s="214"/>
      <c r="M16" s="210"/>
      <c r="N16" s="712"/>
      <c r="O16" s="712"/>
      <c r="P16" s="712"/>
      <c r="Q16" s="712"/>
      <c r="R16" s="712"/>
      <c r="S16" s="712"/>
      <c r="T16" s="712"/>
      <c r="U16" s="701" t="s">
        <v>54</v>
      </c>
      <c r="V16" s="701"/>
      <c r="W16" s="701"/>
      <c r="X16" s="701"/>
      <c r="Y16" s="701"/>
      <c r="Z16" s="701"/>
      <c r="AA16" s="701"/>
      <c r="AB16" s="701"/>
      <c r="AC16" s="701"/>
      <c r="AD16" s="701"/>
      <c r="AE16" s="703"/>
      <c r="AF16" s="704"/>
      <c r="AG16" s="704"/>
      <c r="AH16" s="704"/>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c r="BG16" s="704"/>
      <c r="BH16" s="704"/>
      <c r="BI16" s="704"/>
      <c r="BJ16" s="704"/>
      <c r="BK16" s="704"/>
      <c r="BL16" s="704"/>
      <c r="BM16" s="704"/>
      <c r="BN16" s="704"/>
      <c r="BO16" s="704"/>
      <c r="BP16" s="704"/>
      <c r="BQ16" s="704"/>
      <c r="BR16" s="704"/>
      <c r="BS16" s="704"/>
      <c r="BT16" s="704"/>
      <c r="BU16" s="704"/>
      <c r="BV16" s="704"/>
      <c r="BW16" s="704"/>
      <c r="BX16" s="704"/>
      <c r="BY16" s="704"/>
      <c r="BZ16" s="705"/>
    </row>
    <row r="17" spans="1:78" s="204" customFormat="1" ht="15" customHeight="1">
      <c r="A17" s="208"/>
      <c r="B17" s="718"/>
      <c r="C17" s="718"/>
      <c r="D17" s="718"/>
      <c r="E17" s="718"/>
      <c r="F17" s="718"/>
      <c r="G17" s="718"/>
      <c r="H17" s="718"/>
      <c r="I17" s="718"/>
      <c r="J17" s="718"/>
      <c r="K17" s="718"/>
      <c r="L17" s="214"/>
      <c r="M17" s="210"/>
      <c r="N17" s="712"/>
      <c r="O17" s="712"/>
      <c r="P17" s="712"/>
      <c r="Q17" s="712"/>
      <c r="R17" s="712"/>
      <c r="S17" s="712"/>
      <c r="T17" s="712"/>
      <c r="U17" s="701" t="s">
        <v>237</v>
      </c>
      <c r="V17" s="701"/>
      <c r="W17" s="701"/>
      <c r="X17" s="701"/>
      <c r="Y17" s="701"/>
      <c r="Z17" s="701"/>
      <c r="AA17" s="701"/>
      <c r="AB17" s="701"/>
      <c r="AC17" s="701"/>
      <c r="AD17" s="701"/>
      <c r="AE17" s="713"/>
      <c r="AF17" s="714"/>
      <c r="AG17" s="714"/>
      <c r="AH17" s="714"/>
      <c r="AI17" s="714"/>
      <c r="AJ17" s="714"/>
      <c r="AK17" s="714"/>
      <c r="AL17" s="714"/>
      <c r="AM17" s="714"/>
      <c r="AN17" s="714"/>
      <c r="AO17" s="714"/>
      <c r="AP17" s="714"/>
      <c r="AQ17" s="714"/>
      <c r="AR17" s="714"/>
      <c r="AS17" s="714"/>
      <c r="AT17" s="714"/>
      <c r="AU17" s="714"/>
      <c r="AV17" s="715" t="s">
        <v>238</v>
      </c>
      <c r="AW17" s="715"/>
      <c r="AX17" s="715"/>
      <c r="AY17" s="715"/>
      <c r="AZ17" s="715"/>
      <c r="BA17" s="715"/>
      <c r="BB17" s="715"/>
      <c r="BC17" s="713"/>
      <c r="BD17" s="714"/>
      <c r="BE17" s="714"/>
      <c r="BF17" s="714"/>
      <c r="BG17" s="714"/>
      <c r="BH17" s="714"/>
      <c r="BI17" s="714"/>
      <c r="BJ17" s="714"/>
      <c r="BK17" s="714"/>
      <c r="BL17" s="714"/>
      <c r="BM17" s="714"/>
      <c r="BN17" s="714"/>
      <c r="BO17" s="714"/>
      <c r="BP17" s="714"/>
      <c r="BQ17" s="714"/>
      <c r="BR17" s="714"/>
      <c r="BS17" s="714"/>
      <c r="BT17" s="714"/>
      <c r="BU17" s="714"/>
      <c r="BV17" s="714"/>
      <c r="BW17" s="714"/>
      <c r="BX17" s="714"/>
      <c r="BY17" s="714"/>
      <c r="BZ17" s="716"/>
    </row>
    <row r="18" spans="1:78" s="204" customFormat="1" ht="15" customHeight="1">
      <c r="A18" s="208"/>
      <c r="B18" s="718"/>
      <c r="C18" s="718"/>
      <c r="D18" s="718"/>
      <c r="E18" s="718"/>
      <c r="F18" s="718"/>
      <c r="G18" s="718"/>
      <c r="H18" s="718"/>
      <c r="I18" s="718"/>
      <c r="J18" s="718"/>
      <c r="K18" s="718"/>
      <c r="L18" s="211"/>
      <c r="M18" s="212"/>
      <c r="N18" s="712"/>
      <c r="O18" s="712"/>
      <c r="P18" s="712"/>
      <c r="Q18" s="712"/>
      <c r="R18" s="712"/>
      <c r="S18" s="712"/>
      <c r="T18" s="712"/>
      <c r="U18" s="710" t="s">
        <v>232</v>
      </c>
      <c r="V18" s="710"/>
      <c r="W18" s="710"/>
      <c r="X18" s="710"/>
      <c r="Y18" s="710"/>
      <c r="Z18" s="710"/>
      <c r="AA18" s="710"/>
      <c r="AB18" s="710"/>
      <c r="AC18" s="710"/>
      <c r="AD18" s="710"/>
      <c r="AE18" s="578"/>
      <c r="AF18" s="579"/>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711"/>
    </row>
    <row r="19" spans="1:78" s="204" customFormat="1" ht="15" customHeight="1">
      <c r="A19" s="208"/>
      <c r="B19" s="718"/>
      <c r="C19" s="718"/>
      <c r="D19" s="718"/>
      <c r="E19" s="718"/>
      <c r="F19" s="718"/>
      <c r="G19" s="718"/>
      <c r="H19" s="718"/>
      <c r="I19" s="718"/>
      <c r="J19" s="718"/>
      <c r="K19" s="718"/>
      <c r="L19" s="706" t="s">
        <v>229</v>
      </c>
      <c r="M19" s="707"/>
      <c r="N19" s="708"/>
      <c r="O19" s="708"/>
      <c r="P19" s="708"/>
      <c r="Q19" s="708"/>
      <c r="R19" s="708"/>
      <c r="S19" s="708"/>
      <c r="T19" s="708"/>
      <c r="U19" s="708"/>
      <c r="V19" s="708"/>
      <c r="W19" s="708"/>
      <c r="X19" s="708"/>
      <c r="Y19" s="708"/>
      <c r="Z19" s="708"/>
      <c r="AA19" s="708"/>
      <c r="AB19" s="708"/>
      <c r="AC19" s="708"/>
      <c r="AD19" s="709"/>
      <c r="AE19" s="703"/>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04"/>
      <c r="BK19" s="704"/>
      <c r="BL19" s="704"/>
      <c r="BM19" s="704"/>
      <c r="BN19" s="704"/>
      <c r="BO19" s="704"/>
      <c r="BP19" s="704"/>
      <c r="BQ19" s="704"/>
      <c r="BR19" s="704"/>
      <c r="BS19" s="704"/>
      <c r="BT19" s="704"/>
      <c r="BU19" s="704"/>
      <c r="BV19" s="704"/>
      <c r="BW19" s="704"/>
      <c r="BX19" s="704"/>
      <c r="BY19" s="704"/>
      <c r="BZ19" s="705"/>
    </row>
    <row r="20" spans="1:78" s="204" customFormat="1" ht="15" customHeight="1">
      <c r="A20" s="208"/>
      <c r="B20" s="718"/>
      <c r="C20" s="718"/>
      <c r="D20" s="718"/>
      <c r="E20" s="718"/>
      <c r="F20" s="718"/>
      <c r="G20" s="718"/>
      <c r="H20" s="718"/>
      <c r="I20" s="718"/>
      <c r="J20" s="718"/>
      <c r="K20" s="718"/>
      <c r="L20" s="214"/>
      <c r="M20" s="210"/>
      <c r="N20" s="710" t="s">
        <v>235</v>
      </c>
      <c r="O20" s="710"/>
      <c r="P20" s="710"/>
      <c r="Q20" s="710"/>
      <c r="R20" s="710"/>
      <c r="S20" s="710"/>
      <c r="T20" s="710"/>
      <c r="U20" s="710"/>
      <c r="V20" s="710"/>
      <c r="W20" s="710"/>
      <c r="X20" s="710"/>
      <c r="Y20" s="710"/>
      <c r="Z20" s="710"/>
      <c r="AA20" s="710"/>
      <c r="AB20" s="710"/>
      <c r="AC20" s="710"/>
      <c r="AD20" s="710"/>
      <c r="AE20" s="717"/>
      <c r="AF20" s="717"/>
      <c r="AG20" s="717"/>
      <c r="AH20" s="717"/>
      <c r="AI20" s="717"/>
      <c r="AJ20" s="717"/>
      <c r="AK20" s="717"/>
      <c r="AL20" s="717"/>
      <c r="AM20" s="717"/>
      <c r="AN20" s="717"/>
      <c r="AO20" s="717"/>
      <c r="AP20" s="717"/>
      <c r="AQ20" s="717"/>
      <c r="AR20" s="715" t="s">
        <v>236</v>
      </c>
      <c r="AS20" s="715"/>
      <c r="AT20" s="715"/>
      <c r="AU20" s="715"/>
      <c r="AV20" s="715"/>
      <c r="AW20" s="715"/>
      <c r="AX20" s="715"/>
      <c r="AY20" s="715"/>
      <c r="AZ20" s="715"/>
      <c r="BA20" s="715"/>
      <c r="BB20" s="715"/>
      <c r="BC20" s="715"/>
      <c r="BD20" s="715"/>
      <c r="BE20" s="715"/>
      <c r="BF20" s="713"/>
      <c r="BG20" s="714"/>
      <c r="BH20" s="714"/>
      <c r="BI20" s="714"/>
      <c r="BJ20" s="714"/>
      <c r="BK20" s="714"/>
      <c r="BL20" s="714"/>
      <c r="BM20" s="714"/>
      <c r="BN20" s="714"/>
      <c r="BO20" s="714"/>
      <c r="BP20" s="714"/>
      <c r="BQ20" s="714"/>
      <c r="BR20" s="714"/>
      <c r="BS20" s="714"/>
      <c r="BT20" s="714"/>
      <c r="BU20" s="714"/>
      <c r="BV20" s="714"/>
      <c r="BW20" s="714"/>
      <c r="BX20" s="714"/>
      <c r="BY20" s="714"/>
      <c r="BZ20" s="716"/>
    </row>
    <row r="21" spans="1:78" s="204" customFormat="1" ht="15" customHeight="1">
      <c r="A21" s="208"/>
      <c r="B21" s="718"/>
      <c r="C21" s="718"/>
      <c r="D21" s="718"/>
      <c r="E21" s="718"/>
      <c r="F21" s="718"/>
      <c r="G21" s="718"/>
      <c r="H21" s="718"/>
      <c r="I21" s="718"/>
      <c r="J21" s="718"/>
      <c r="K21" s="718"/>
      <c r="L21" s="213"/>
      <c r="M21" s="171"/>
      <c r="N21" s="712" t="s">
        <v>233</v>
      </c>
      <c r="O21" s="712"/>
      <c r="P21" s="712"/>
      <c r="Q21" s="712"/>
      <c r="R21" s="712"/>
      <c r="S21" s="712"/>
      <c r="T21" s="712"/>
      <c r="U21" s="701" t="s">
        <v>230</v>
      </c>
      <c r="V21" s="701"/>
      <c r="W21" s="701"/>
      <c r="X21" s="701"/>
      <c r="Y21" s="701"/>
      <c r="Z21" s="701"/>
      <c r="AA21" s="701"/>
      <c r="AB21" s="701"/>
      <c r="AC21" s="701"/>
      <c r="AD21" s="701"/>
      <c r="AE21" s="703"/>
      <c r="AF21" s="704"/>
      <c r="AG21" s="704"/>
      <c r="AH21" s="704"/>
      <c r="AI21" s="704"/>
      <c r="AJ21" s="704"/>
      <c r="AK21" s="704"/>
      <c r="AL21" s="704"/>
      <c r="AM21" s="704"/>
      <c r="AN21" s="704"/>
      <c r="AO21" s="704"/>
      <c r="AP21" s="704"/>
      <c r="AQ21" s="704"/>
      <c r="AR21" s="704"/>
      <c r="AS21" s="704"/>
      <c r="AT21" s="704"/>
      <c r="AU21" s="704"/>
      <c r="AV21" s="704"/>
      <c r="AW21" s="704"/>
      <c r="AX21" s="704"/>
      <c r="AY21" s="704"/>
      <c r="AZ21" s="704"/>
      <c r="BA21" s="704"/>
      <c r="BB21" s="704"/>
      <c r="BC21" s="704"/>
      <c r="BD21" s="704"/>
      <c r="BE21" s="704"/>
      <c r="BF21" s="704"/>
      <c r="BG21" s="704"/>
      <c r="BH21" s="704"/>
      <c r="BI21" s="704"/>
      <c r="BJ21" s="704"/>
      <c r="BK21" s="704"/>
      <c r="BL21" s="704"/>
      <c r="BM21" s="704"/>
      <c r="BN21" s="704"/>
      <c r="BO21" s="704"/>
      <c r="BP21" s="704"/>
      <c r="BQ21" s="704"/>
      <c r="BR21" s="704"/>
      <c r="BS21" s="704"/>
      <c r="BT21" s="704"/>
      <c r="BU21" s="704"/>
      <c r="BV21" s="704"/>
      <c r="BW21" s="704"/>
      <c r="BX21" s="704"/>
      <c r="BY21" s="704"/>
      <c r="BZ21" s="705"/>
    </row>
    <row r="22" spans="1:78" s="204" customFormat="1" ht="15" customHeight="1">
      <c r="A22" s="208"/>
      <c r="B22" s="718"/>
      <c r="C22" s="718"/>
      <c r="D22" s="718"/>
      <c r="E22" s="718"/>
      <c r="F22" s="718"/>
      <c r="G22" s="718"/>
      <c r="H22" s="718"/>
      <c r="I22" s="718"/>
      <c r="J22" s="718"/>
      <c r="K22" s="718"/>
      <c r="L22" s="214"/>
      <c r="M22" s="210"/>
      <c r="N22" s="712"/>
      <c r="O22" s="712"/>
      <c r="P22" s="712"/>
      <c r="Q22" s="712"/>
      <c r="R22" s="712"/>
      <c r="S22" s="712"/>
      <c r="T22" s="712"/>
      <c r="U22" s="701" t="s">
        <v>54</v>
      </c>
      <c r="V22" s="701"/>
      <c r="W22" s="701"/>
      <c r="X22" s="701"/>
      <c r="Y22" s="701"/>
      <c r="Z22" s="701"/>
      <c r="AA22" s="701"/>
      <c r="AB22" s="701"/>
      <c r="AC22" s="701"/>
      <c r="AD22" s="701"/>
      <c r="AE22" s="702"/>
      <c r="AF22" s="702"/>
      <c r="AG22" s="702"/>
      <c r="AH22" s="702"/>
      <c r="AI22" s="702"/>
      <c r="AJ22" s="702"/>
      <c r="AK22" s="702"/>
      <c r="AL22" s="702"/>
      <c r="AM22" s="702"/>
      <c r="AN22" s="702"/>
      <c r="AO22" s="702"/>
      <c r="AP22" s="702"/>
      <c r="AQ22" s="702"/>
      <c r="AR22" s="702"/>
      <c r="AS22" s="702"/>
      <c r="AT22" s="702"/>
      <c r="AU22" s="702"/>
      <c r="AV22" s="702"/>
      <c r="AW22" s="702"/>
      <c r="AX22" s="702"/>
      <c r="AY22" s="702"/>
      <c r="AZ22" s="702"/>
      <c r="BA22" s="702"/>
      <c r="BB22" s="702"/>
      <c r="BC22" s="702"/>
      <c r="BD22" s="702"/>
      <c r="BE22" s="702"/>
      <c r="BF22" s="702"/>
      <c r="BG22" s="702"/>
      <c r="BH22" s="702"/>
      <c r="BI22" s="702"/>
      <c r="BJ22" s="702"/>
      <c r="BK22" s="702"/>
      <c r="BL22" s="702"/>
      <c r="BM22" s="702"/>
      <c r="BN22" s="702"/>
      <c r="BO22" s="702"/>
      <c r="BP22" s="702"/>
      <c r="BQ22" s="702"/>
      <c r="BR22" s="702"/>
      <c r="BS22" s="702"/>
      <c r="BT22" s="702"/>
      <c r="BU22" s="702"/>
      <c r="BV22" s="702"/>
      <c r="BW22" s="702"/>
      <c r="BX22" s="702"/>
      <c r="BY22" s="702"/>
      <c r="BZ22" s="702"/>
    </row>
    <row r="23" spans="1:78" s="204" customFormat="1" ht="15" customHeight="1">
      <c r="A23" s="208"/>
      <c r="B23" s="718"/>
      <c r="C23" s="718"/>
      <c r="D23" s="718"/>
      <c r="E23" s="718"/>
      <c r="F23" s="718"/>
      <c r="G23" s="718"/>
      <c r="H23" s="718"/>
      <c r="I23" s="718"/>
      <c r="J23" s="718"/>
      <c r="K23" s="718"/>
      <c r="L23" s="214"/>
      <c r="M23" s="210"/>
      <c r="N23" s="712"/>
      <c r="O23" s="712"/>
      <c r="P23" s="712"/>
      <c r="Q23" s="712"/>
      <c r="R23" s="712"/>
      <c r="S23" s="712"/>
      <c r="T23" s="712"/>
      <c r="U23" s="701" t="s">
        <v>237</v>
      </c>
      <c r="V23" s="701"/>
      <c r="W23" s="701"/>
      <c r="X23" s="701"/>
      <c r="Y23" s="701"/>
      <c r="Z23" s="701"/>
      <c r="AA23" s="701"/>
      <c r="AB23" s="701"/>
      <c r="AC23" s="701"/>
      <c r="AD23" s="701"/>
      <c r="AE23" s="717"/>
      <c r="AF23" s="717"/>
      <c r="AG23" s="717"/>
      <c r="AH23" s="717"/>
      <c r="AI23" s="717"/>
      <c r="AJ23" s="717"/>
      <c r="AK23" s="717"/>
      <c r="AL23" s="717"/>
      <c r="AM23" s="717"/>
      <c r="AN23" s="717"/>
      <c r="AO23" s="717"/>
      <c r="AP23" s="717"/>
      <c r="AQ23" s="717"/>
      <c r="AR23" s="717"/>
      <c r="AS23" s="717"/>
      <c r="AT23" s="717"/>
      <c r="AU23" s="717"/>
      <c r="AV23" s="715" t="s">
        <v>238</v>
      </c>
      <c r="AW23" s="715"/>
      <c r="AX23" s="715"/>
      <c r="AY23" s="715"/>
      <c r="AZ23" s="715"/>
      <c r="BA23" s="715"/>
      <c r="BB23" s="715"/>
      <c r="BC23" s="717"/>
      <c r="BD23" s="717"/>
      <c r="BE23" s="717"/>
      <c r="BF23" s="717"/>
      <c r="BG23" s="717"/>
      <c r="BH23" s="717"/>
      <c r="BI23" s="717"/>
      <c r="BJ23" s="717"/>
      <c r="BK23" s="717"/>
      <c r="BL23" s="717"/>
      <c r="BM23" s="717"/>
      <c r="BN23" s="717"/>
      <c r="BO23" s="717"/>
      <c r="BP23" s="717"/>
      <c r="BQ23" s="717"/>
      <c r="BR23" s="717"/>
      <c r="BS23" s="717"/>
      <c r="BT23" s="717"/>
      <c r="BU23" s="717"/>
      <c r="BV23" s="717"/>
      <c r="BW23" s="717"/>
      <c r="BX23" s="717"/>
      <c r="BY23" s="717"/>
      <c r="BZ23" s="717"/>
    </row>
    <row r="24" spans="1:78" s="204" customFormat="1" ht="15" customHeight="1">
      <c r="A24" s="208"/>
      <c r="B24" s="718"/>
      <c r="C24" s="718"/>
      <c r="D24" s="718"/>
      <c r="E24" s="718"/>
      <c r="F24" s="718"/>
      <c r="G24" s="718"/>
      <c r="H24" s="718"/>
      <c r="I24" s="718"/>
      <c r="J24" s="718"/>
      <c r="K24" s="718"/>
      <c r="L24" s="211"/>
      <c r="M24" s="212"/>
      <c r="N24" s="712"/>
      <c r="O24" s="712"/>
      <c r="P24" s="712"/>
      <c r="Q24" s="712"/>
      <c r="R24" s="712"/>
      <c r="S24" s="712"/>
      <c r="T24" s="712"/>
      <c r="U24" s="710" t="s">
        <v>232</v>
      </c>
      <c r="V24" s="710"/>
      <c r="W24" s="710"/>
      <c r="X24" s="710"/>
      <c r="Y24" s="710"/>
      <c r="Z24" s="710"/>
      <c r="AA24" s="710"/>
      <c r="AB24" s="710"/>
      <c r="AC24" s="710"/>
      <c r="AD24" s="710"/>
      <c r="AE24" s="578"/>
      <c r="AF24" s="579"/>
      <c r="AG24" s="579"/>
      <c r="AH24" s="579"/>
      <c r="AI24" s="579"/>
      <c r="AJ24" s="579"/>
      <c r="AK24" s="579"/>
      <c r="AL24" s="579"/>
      <c r="AM24" s="579"/>
      <c r="AN24" s="579"/>
      <c r="AO24" s="579"/>
      <c r="AP24" s="579"/>
      <c r="AQ24" s="579"/>
      <c r="AR24" s="579"/>
      <c r="AS24" s="579"/>
      <c r="AT24" s="579"/>
      <c r="AU24" s="579"/>
      <c r="AV24" s="579"/>
      <c r="AW24" s="579"/>
      <c r="AX24" s="579"/>
      <c r="AY24" s="579"/>
      <c r="AZ24" s="579"/>
      <c r="BA24" s="579"/>
      <c r="BB24" s="579"/>
      <c r="BC24" s="579"/>
      <c r="BD24" s="579"/>
      <c r="BE24" s="579"/>
      <c r="BF24" s="579"/>
      <c r="BG24" s="579"/>
      <c r="BH24" s="579"/>
      <c r="BI24" s="579"/>
      <c r="BJ24" s="579"/>
      <c r="BK24" s="579"/>
      <c r="BL24" s="579"/>
      <c r="BM24" s="579"/>
      <c r="BN24" s="579"/>
      <c r="BO24" s="579"/>
      <c r="BP24" s="579"/>
      <c r="BQ24" s="579"/>
      <c r="BR24" s="579"/>
      <c r="BS24" s="579"/>
      <c r="BT24" s="579"/>
      <c r="BU24" s="579"/>
      <c r="BV24" s="579"/>
      <c r="BW24" s="579"/>
      <c r="BX24" s="579"/>
      <c r="BY24" s="579"/>
      <c r="BZ24" s="711"/>
    </row>
    <row r="25" spans="1:78" s="204" customFormat="1" ht="15" customHeight="1">
      <c r="A25" s="208"/>
      <c r="B25" s="718"/>
      <c r="C25" s="718"/>
      <c r="D25" s="718"/>
      <c r="E25" s="718"/>
      <c r="F25" s="718"/>
      <c r="G25" s="718"/>
      <c r="H25" s="718"/>
      <c r="I25" s="718"/>
      <c r="J25" s="718"/>
      <c r="K25" s="718"/>
      <c r="L25" s="706" t="s">
        <v>229</v>
      </c>
      <c r="M25" s="707"/>
      <c r="N25" s="708"/>
      <c r="O25" s="708"/>
      <c r="P25" s="708"/>
      <c r="Q25" s="708"/>
      <c r="R25" s="708"/>
      <c r="S25" s="708"/>
      <c r="T25" s="708"/>
      <c r="U25" s="708"/>
      <c r="V25" s="708"/>
      <c r="W25" s="708"/>
      <c r="X25" s="708"/>
      <c r="Y25" s="708"/>
      <c r="Z25" s="708"/>
      <c r="AA25" s="708"/>
      <c r="AB25" s="708"/>
      <c r="AC25" s="708"/>
      <c r="AD25" s="709"/>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702"/>
      <c r="BK25" s="702"/>
      <c r="BL25" s="702"/>
      <c r="BM25" s="702"/>
      <c r="BN25" s="702"/>
      <c r="BO25" s="702"/>
      <c r="BP25" s="702"/>
      <c r="BQ25" s="702"/>
      <c r="BR25" s="702"/>
      <c r="BS25" s="702"/>
      <c r="BT25" s="702"/>
      <c r="BU25" s="702"/>
      <c r="BV25" s="702"/>
      <c r="BW25" s="702"/>
      <c r="BX25" s="702"/>
      <c r="BY25" s="702"/>
      <c r="BZ25" s="702"/>
    </row>
    <row r="26" spans="1:78" s="204" customFormat="1" ht="15" customHeight="1">
      <c r="A26" s="208"/>
      <c r="B26" s="718"/>
      <c r="C26" s="718"/>
      <c r="D26" s="718"/>
      <c r="E26" s="718"/>
      <c r="F26" s="718"/>
      <c r="G26" s="718"/>
      <c r="H26" s="718"/>
      <c r="I26" s="718"/>
      <c r="J26" s="718"/>
      <c r="K26" s="718"/>
      <c r="L26" s="214"/>
      <c r="M26" s="210"/>
      <c r="N26" s="710" t="s">
        <v>235</v>
      </c>
      <c r="O26" s="710"/>
      <c r="P26" s="710"/>
      <c r="Q26" s="710"/>
      <c r="R26" s="710"/>
      <c r="S26" s="710"/>
      <c r="T26" s="710"/>
      <c r="U26" s="710"/>
      <c r="V26" s="710"/>
      <c r="W26" s="710"/>
      <c r="X26" s="710"/>
      <c r="Y26" s="710"/>
      <c r="Z26" s="710"/>
      <c r="AA26" s="710"/>
      <c r="AB26" s="710"/>
      <c r="AC26" s="710"/>
      <c r="AD26" s="710"/>
      <c r="AE26" s="717"/>
      <c r="AF26" s="717"/>
      <c r="AG26" s="717"/>
      <c r="AH26" s="717"/>
      <c r="AI26" s="717"/>
      <c r="AJ26" s="717"/>
      <c r="AK26" s="717"/>
      <c r="AL26" s="717"/>
      <c r="AM26" s="717"/>
      <c r="AN26" s="717"/>
      <c r="AO26" s="717"/>
      <c r="AP26" s="717"/>
      <c r="AQ26" s="717"/>
      <c r="AR26" s="715" t="s">
        <v>236</v>
      </c>
      <c r="AS26" s="715"/>
      <c r="AT26" s="715"/>
      <c r="AU26" s="715"/>
      <c r="AV26" s="715"/>
      <c r="AW26" s="715"/>
      <c r="AX26" s="715"/>
      <c r="AY26" s="715"/>
      <c r="AZ26" s="715"/>
      <c r="BA26" s="715"/>
      <c r="BB26" s="715"/>
      <c r="BC26" s="715"/>
      <c r="BD26" s="715"/>
      <c r="BE26" s="715"/>
      <c r="BF26" s="717"/>
      <c r="BG26" s="717"/>
      <c r="BH26" s="717"/>
      <c r="BI26" s="717"/>
      <c r="BJ26" s="717"/>
      <c r="BK26" s="717"/>
      <c r="BL26" s="717"/>
      <c r="BM26" s="717"/>
      <c r="BN26" s="717"/>
      <c r="BO26" s="717"/>
      <c r="BP26" s="717"/>
      <c r="BQ26" s="717"/>
      <c r="BR26" s="717"/>
      <c r="BS26" s="717"/>
      <c r="BT26" s="717"/>
      <c r="BU26" s="717"/>
      <c r="BV26" s="717"/>
      <c r="BW26" s="717"/>
      <c r="BX26" s="717"/>
      <c r="BY26" s="717"/>
      <c r="BZ26" s="717"/>
    </row>
    <row r="27" spans="1:78" s="204" customFormat="1" ht="15" customHeight="1">
      <c r="A27" s="208"/>
      <c r="B27" s="718"/>
      <c r="C27" s="718"/>
      <c r="D27" s="718"/>
      <c r="E27" s="718"/>
      <c r="F27" s="718"/>
      <c r="G27" s="718"/>
      <c r="H27" s="718"/>
      <c r="I27" s="718"/>
      <c r="J27" s="718"/>
      <c r="K27" s="718"/>
      <c r="L27" s="213"/>
      <c r="M27" s="171"/>
      <c r="N27" s="712" t="s">
        <v>233</v>
      </c>
      <c r="O27" s="712"/>
      <c r="P27" s="712"/>
      <c r="Q27" s="712"/>
      <c r="R27" s="712"/>
      <c r="S27" s="712"/>
      <c r="T27" s="712"/>
      <c r="U27" s="701" t="s">
        <v>230</v>
      </c>
      <c r="V27" s="701"/>
      <c r="W27" s="701"/>
      <c r="X27" s="701"/>
      <c r="Y27" s="701"/>
      <c r="Z27" s="701"/>
      <c r="AA27" s="701"/>
      <c r="AB27" s="701"/>
      <c r="AC27" s="701"/>
      <c r="AD27" s="701"/>
      <c r="AE27" s="702"/>
      <c r="AF27" s="702"/>
      <c r="AG27" s="702"/>
      <c r="AH27" s="702"/>
      <c r="AI27" s="702"/>
      <c r="AJ27" s="702"/>
      <c r="AK27" s="702"/>
      <c r="AL27" s="702"/>
      <c r="AM27" s="702"/>
      <c r="AN27" s="702"/>
      <c r="AO27" s="702"/>
      <c r="AP27" s="702"/>
      <c r="AQ27" s="702"/>
      <c r="AR27" s="702"/>
      <c r="AS27" s="702"/>
      <c r="AT27" s="702"/>
      <c r="AU27" s="702"/>
      <c r="AV27" s="702"/>
      <c r="AW27" s="702"/>
      <c r="AX27" s="702"/>
      <c r="AY27" s="702"/>
      <c r="AZ27" s="702"/>
      <c r="BA27" s="702"/>
      <c r="BB27" s="702"/>
      <c r="BC27" s="702"/>
      <c r="BD27" s="702"/>
      <c r="BE27" s="702"/>
      <c r="BF27" s="702"/>
      <c r="BG27" s="702"/>
      <c r="BH27" s="702"/>
      <c r="BI27" s="702"/>
      <c r="BJ27" s="702"/>
      <c r="BK27" s="702"/>
      <c r="BL27" s="702"/>
      <c r="BM27" s="702"/>
      <c r="BN27" s="702"/>
      <c r="BO27" s="702"/>
      <c r="BP27" s="702"/>
      <c r="BQ27" s="702"/>
      <c r="BR27" s="702"/>
      <c r="BS27" s="702"/>
      <c r="BT27" s="702"/>
      <c r="BU27" s="702"/>
      <c r="BV27" s="702"/>
      <c r="BW27" s="702"/>
      <c r="BX27" s="702"/>
      <c r="BY27" s="702"/>
      <c r="BZ27" s="702"/>
    </row>
    <row r="28" spans="1:78" s="204" customFormat="1" ht="15" customHeight="1">
      <c r="A28" s="208"/>
      <c r="B28" s="718"/>
      <c r="C28" s="718"/>
      <c r="D28" s="718"/>
      <c r="E28" s="718"/>
      <c r="F28" s="718"/>
      <c r="G28" s="718"/>
      <c r="H28" s="718"/>
      <c r="I28" s="718"/>
      <c r="J28" s="718"/>
      <c r="K28" s="718"/>
      <c r="L28" s="214"/>
      <c r="M28" s="210"/>
      <c r="N28" s="712"/>
      <c r="O28" s="712"/>
      <c r="P28" s="712"/>
      <c r="Q28" s="712"/>
      <c r="R28" s="712"/>
      <c r="S28" s="712"/>
      <c r="T28" s="712"/>
      <c r="U28" s="701" t="s">
        <v>54</v>
      </c>
      <c r="V28" s="701"/>
      <c r="W28" s="701"/>
      <c r="X28" s="701"/>
      <c r="Y28" s="701"/>
      <c r="Z28" s="701"/>
      <c r="AA28" s="701"/>
      <c r="AB28" s="701"/>
      <c r="AC28" s="701"/>
      <c r="AD28" s="701"/>
      <c r="AE28" s="702"/>
      <c r="AF28" s="702"/>
      <c r="AG28" s="702"/>
      <c r="AH28" s="702"/>
      <c r="AI28" s="702"/>
      <c r="AJ28" s="702"/>
      <c r="AK28" s="702"/>
      <c r="AL28" s="702"/>
      <c r="AM28" s="702"/>
      <c r="AN28" s="702"/>
      <c r="AO28" s="702"/>
      <c r="AP28" s="702"/>
      <c r="AQ28" s="702"/>
      <c r="AR28" s="702"/>
      <c r="AS28" s="702"/>
      <c r="AT28" s="702"/>
      <c r="AU28" s="702"/>
      <c r="AV28" s="702"/>
      <c r="AW28" s="702"/>
      <c r="AX28" s="702"/>
      <c r="AY28" s="702"/>
      <c r="AZ28" s="702"/>
      <c r="BA28" s="702"/>
      <c r="BB28" s="702"/>
      <c r="BC28" s="702"/>
      <c r="BD28" s="702"/>
      <c r="BE28" s="702"/>
      <c r="BF28" s="702"/>
      <c r="BG28" s="702"/>
      <c r="BH28" s="702"/>
      <c r="BI28" s="702"/>
      <c r="BJ28" s="702"/>
      <c r="BK28" s="702"/>
      <c r="BL28" s="702"/>
      <c r="BM28" s="702"/>
      <c r="BN28" s="702"/>
      <c r="BO28" s="702"/>
      <c r="BP28" s="702"/>
      <c r="BQ28" s="702"/>
      <c r="BR28" s="702"/>
      <c r="BS28" s="702"/>
      <c r="BT28" s="702"/>
      <c r="BU28" s="702"/>
      <c r="BV28" s="702"/>
      <c r="BW28" s="702"/>
      <c r="BX28" s="702"/>
      <c r="BY28" s="702"/>
      <c r="BZ28" s="702"/>
    </row>
    <row r="29" spans="1:78" s="204" customFormat="1" ht="15" customHeight="1">
      <c r="A29" s="208"/>
      <c r="B29" s="718"/>
      <c r="C29" s="718"/>
      <c r="D29" s="718"/>
      <c r="E29" s="718"/>
      <c r="F29" s="718"/>
      <c r="G29" s="718"/>
      <c r="H29" s="718"/>
      <c r="I29" s="718"/>
      <c r="J29" s="718"/>
      <c r="K29" s="718"/>
      <c r="L29" s="214"/>
      <c r="M29" s="210"/>
      <c r="N29" s="712"/>
      <c r="O29" s="712"/>
      <c r="P29" s="712"/>
      <c r="Q29" s="712"/>
      <c r="R29" s="712"/>
      <c r="S29" s="712"/>
      <c r="T29" s="712"/>
      <c r="U29" s="701" t="s">
        <v>237</v>
      </c>
      <c r="V29" s="701"/>
      <c r="W29" s="701"/>
      <c r="X29" s="701"/>
      <c r="Y29" s="701"/>
      <c r="Z29" s="701"/>
      <c r="AA29" s="701"/>
      <c r="AB29" s="701"/>
      <c r="AC29" s="701"/>
      <c r="AD29" s="701"/>
      <c r="AE29" s="717"/>
      <c r="AF29" s="717"/>
      <c r="AG29" s="717"/>
      <c r="AH29" s="717"/>
      <c r="AI29" s="717"/>
      <c r="AJ29" s="717"/>
      <c r="AK29" s="717"/>
      <c r="AL29" s="717"/>
      <c r="AM29" s="717"/>
      <c r="AN29" s="717"/>
      <c r="AO29" s="717"/>
      <c r="AP29" s="717"/>
      <c r="AQ29" s="717"/>
      <c r="AR29" s="717"/>
      <c r="AS29" s="717"/>
      <c r="AT29" s="717"/>
      <c r="AU29" s="717"/>
      <c r="AV29" s="715" t="s">
        <v>238</v>
      </c>
      <c r="AW29" s="715"/>
      <c r="AX29" s="715"/>
      <c r="AY29" s="715"/>
      <c r="AZ29" s="715"/>
      <c r="BA29" s="715"/>
      <c r="BB29" s="715"/>
      <c r="BC29" s="717"/>
      <c r="BD29" s="717"/>
      <c r="BE29" s="717"/>
      <c r="BF29" s="717"/>
      <c r="BG29" s="717"/>
      <c r="BH29" s="717"/>
      <c r="BI29" s="717"/>
      <c r="BJ29" s="717"/>
      <c r="BK29" s="717"/>
      <c r="BL29" s="717"/>
      <c r="BM29" s="717"/>
      <c r="BN29" s="717"/>
      <c r="BO29" s="717"/>
      <c r="BP29" s="717"/>
      <c r="BQ29" s="717"/>
      <c r="BR29" s="717"/>
      <c r="BS29" s="717"/>
      <c r="BT29" s="717"/>
      <c r="BU29" s="717"/>
      <c r="BV29" s="717"/>
      <c r="BW29" s="717"/>
      <c r="BX29" s="717"/>
      <c r="BY29" s="717"/>
      <c r="BZ29" s="717"/>
    </row>
    <row r="30" spans="1:78" s="204" customFormat="1" ht="15" customHeight="1">
      <c r="A30" s="208"/>
      <c r="B30" s="718"/>
      <c r="C30" s="718"/>
      <c r="D30" s="718"/>
      <c r="E30" s="718"/>
      <c r="F30" s="718"/>
      <c r="G30" s="718"/>
      <c r="H30" s="718"/>
      <c r="I30" s="718"/>
      <c r="J30" s="718"/>
      <c r="K30" s="718"/>
      <c r="L30" s="211"/>
      <c r="M30" s="212"/>
      <c r="N30" s="712"/>
      <c r="O30" s="712"/>
      <c r="P30" s="712"/>
      <c r="Q30" s="712"/>
      <c r="R30" s="712"/>
      <c r="S30" s="712"/>
      <c r="T30" s="712"/>
      <c r="U30" s="710" t="s">
        <v>232</v>
      </c>
      <c r="V30" s="710"/>
      <c r="W30" s="710"/>
      <c r="X30" s="710"/>
      <c r="Y30" s="710"/>
      <c r="Z30" s="710"/>
      <c r="AA30" s="710"/>
      <c r="AB30" s="710"/>
      <c r="AC30" s="710"/>
      <c r="AD30" s="710"/>
      <c r="AE30" s="578"/>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711"/>
    </row>
    <row r="31" spans="1:78" s="204" customFormat="1" ht="15" customHeight="1">
      <c r="A31" s="208"/>
      <c r="B31" s="718"/>
      <c r="C31" s="718"/>
      <c r="D31" s="718"/>
      <c r="E31" s="718"/>
      <c r="F31" s="718"/>
      <c r="G31" s="718"/>
      <c r="H31" s="718"/>
      <c r="I31" s="718"/>
      <c r="J31" s="718"/>
      <c r="K31" s="718"/>
      <c r="L31" s="706" t="s">
        <v>229</v>
      </c>
      <c r="M31" s="707"/>
      <c r="N31" s="708"/>
      <c r="O31" s="708"/>
      <c r="P31" s="708"/>
      <c r="Q31" s="708"/>
      <c r="R31" s="708"/>
      <c r="S31" s="708"/>
      <c r="T31" s="708"/>
      <c r="U31" s="708"/>
      <c r="V31" s="708"/>
      <c r="W31" s="708"/>
      <c r="X31" s="708"/>
      <c r="Y31" s="708"/>
      <c r="Z31" s="708"/>
      <c r="AA31" s="708"/>
      <c r="AB31" s="708"/>
      <c r="AC31" s="708"/>
      <c r="AD31" s="709"/>
      <c r="AE31" s="703"/>
      <c r="AF31" s="704"/>
      <c r="AG31" s="704"/>
      <c r="AH31" s="704"/>
      <c r="AI31" s="704"/>
      <c r="AJ31" s="704"/>
      <c r="AK31" s="704"/>
      <c r="AL31" s="704"/>
      <c r="AM31" s="704"/>
      <c r="AN31" s="704"/>
      <c r="AO31" s="704"/>
      <c r="AP31" s="704"/>
      <c r="AQ31" s="704"/>
      <c r="AR31" s="704"/>
      <c r="AS31" s="704"/>
      <c r="AT31" s="704"/>
      <c r="AU31" s="704"/>
      <c r="AV31" s="704"/>
      <c r="AW31" s="704"/>
      <c r="AX31" s="704"/>
      <c r="AY31" s="704"/>
      <c r="AZ31" s="704"/>
      <c r="BA31" s="704"/>
      <c r="BB31" s="704"/>
      <c r="BC31" s="704"/>
      <c r="BD31" s="704"/>
      <c r="BE31" s="704"/>
      <c r="BF31" s="704"/>
      <c r="BG31" s="704"/>
      <c r="BH31" s="704"/>
      <c r="BI31" s="704"/>
      <c r="BJ31" s="704"/>
      <c r="BK31" s="704"/>
      <c r="BL31" s="704"/>
      <c r="BM31" s="704"/>
      <c r="BN31" s="704"/>
      <c r="BO31" s="704"/>
      <c r="BP31" s="704"/>
      <c r="BQ31" s="704"/>
      <c r="BR31" s="704"/>
      <c r="BS31" s="704"/>
      <c r="BT31" s="704"/>
      <c r="BU31" s="704"/>
      <c r="BV31" s="704"/>
      <c r="BW31" s="704"/>
      <c r="BX31" s="704"/>
      <c r="BY31" s="704"/>
      <c r="BZ31" s="705"/>
    </row>
    <row r="32" spans="1:78" s="204" customFormat="1" ht="15" customHeight="1">
      <c r="A32" s="208"/>
      <c r="B32" s="718"/>
      <c r="C32" s="718"/>
      <c r="D32" s="718"/>
      <c r="E32" s="718"/>
      <c r="F32" s="718"/>
      <c r="G32" s="718"/>
      <c r="H32" s="718"/>
      <c r="I32" s="718"/>
      <c r="J32" s="718"/>
      <c r="K32" s="718"/>
      <c r="L32" s="214"/>
      <c r="M32" s="210"/>
      <c r="N32" s="710" t="s">
        <v>235</v>
      </c>
      <c r="O32" s="710"/>
      <c r="P32" s="710"/>
      <c r="Q32" s="710"/>
      <c r="R32" s="710"/>
      <c r="S32" s="710"/>
      <c r="T32" s="710"/>
      <c r="U32" s="710"/>
      <c r="V32" s="710"/>
      <c r="W32" s="710"/>
      <c r="X32" s="710"/>
      <c r="Y32" s="710"/>
      <c r="Z32" s="710"/>
      <c r="AA32" s="710"/>
      <c r="AB32" s="710"/>
      <c r="AC32" s="710"/>
      <c r="AD32" s="710"/>
      <c r="AE32" s="717"/>
      <c r="AF32" s="717"/>
      <c r="AG32" s="717"/>
      <c r="AH32" s="717"/>
      <c r="AI32" s="717"/>
      <c r="AJ32" s="717"/>
      <c r="AK32" s="717"/>
      <c r="AL32" s="717"/>
      <c r="AM32" s="717"/>
      <c r="AN32" s="717"/>
      <c r="AO32" s="717"/>
      <c r="AP32" s="717"/>
      <c r="AQ32" s="717"/>
      <c r="AR32" s="715" t="s">
        <v>236</v>
      </c>
      <c r="AS32" s="715"/>
      <c r="AT32" s="715"/>
      <c r="AU32" s="715"/>
      <c r="AV32" s="715"/>
      <c r="AW32" s="715"/>
      <c r="AX32" s="715"/>
      <c r="AY32" s="715"/>
      <c r="AZ32" s="715"/>
      <c r="BA32" s="715"/>
      <c r="BB32" s="715"/>
      <c r="BC32" s="715"/>
      <c r="BD32" s="715"/>
      <c r="BE32" s="715"/>
      <c r="BF32" s="713"/>
      <c r="BG32" s="714"/>
      <c r="BH32" s="714"/>
      <c r="BI32" s="714"/>
      <c r="BJ32" s="714"/>
      <c r="BK32" s="714"/>
      <c r="BL32" s="714"/>
      <c r="BM32" s="714"/>
      <c r="BN32" s="714"/>
      <c r="BO32" s="714"/>
      <c r="BP32" s="714"/>
      <c r="BQ32" s="714"/>
      <c r="BR32" s="714"/>
      <c r="BS32" s="714"/>
      <c r="BT32" s="714"/>
      <c r="BU32" s="714"/>
      <c r="BV32" s="714"/>
      <c r="BW32" s="714"/>
      <c r="BX32" s="714"/>
      <c r="BY32" s="714"/>
      <c r="BZ32" s="716"/>
    </row>
    <row r="33" spans="1:78" s="204" customFormat="1" ht="15" customHeight="1">
      <c r="A33" s="208"/>
      <c r="B33" s="718"/>
      <c r="C33" s="718"/>
      <c r="D33" s="718"/>
      <c r="E33" s="718"/>
      <c r="F33" s="718"/>
      <c r="G33" s="718"/>
      <c r="H33" s="718"/>
      <c r="I33" s="718"/>
      <c r="J33" s="718"/>
      <c r="K33" s="718"/>
      <c r="L33" s="213"/>
      <c r="M33" s="171"/>
      <c r="N33" s="712" t="s">
        <v>233</v>
      </c>
      <c r="O33" s="712"/>
      <c r="P33" s="712"/>
      <c r="Q33" s="712"/>
      <c r="R33" s="712"/>
      <c r="S33" s="712"/>
      <c r="T33" s="712"/>
      <c r="U33" s="701" t="s">
        <v>230</v>
      </c>
      <c r="V33" s="701"/>
      <c r="W33" s="701"/>
      <c r="X33" s="701"/>
      <c r="Y33" s="701"/>
      <c r="Z33" s="701"/>
      <c r="AA33" s="701"/>
      <c r="AB33" s="701"/>
      <c r="AC33" s="701"/>
      <c r="AD33" s="701"/>
      <c r="AE33" s="703"/>
      <c r="AF33" s="704"/>
      <c r="AG33" s="704"/>
      <c r="AH33" s="704"/>
      <c r="AI33" s="704"/>
      <c r="AJ33" s="704"/>
      <c r="AK33" s="704"/>
      <c r="AL33" s="704"/>
      <c r="AM33" s="704"/>
      <c r="AN33" s="704"/>
      <c r="AO33" s="704"/>
      <c r="AP33" s="704"/>
      <c r="AQ33" s="704"/>
      <c r="AR33" s="704"/>
      <c r="AS33" s="704"/>
      <c r="AT33" s="704"/>
      <c r="AU33" s="704"/>
      <c r="AV33" s="704"/>
      <c r="AW33" s="704"/>
      <c r="AX33" s="704"/>
      <c r="AY33" s="704"/>
      <c r="AZ33" s="704"/>
      <c r="BA33" s="704"/>
      <c r="BB33" s="704"/>
      <c r="BC33" s="704"/>
      <c r="BD33" s="704"/>
      <c r="BE33" s="704"/>
      <c r="BF33" s="704"/>
      <c r="BG33" s="704"/>
      <c r="BH33" s="704"/>
      <c r="BI33" s="704"/>
      <c r="BJ33" s="704"/>
      <c r="BK33" s="704"/>
      <c r="BL33" s="704"/>
      <c r="BM33" s="704"/>
      <c r="BN33" s="704"/>
      <c r="BO33" s="704"/>
      <c r="BP33" s="704"/>
      <c r="BQ33" s="704"/>
      <c r="BR33" s="704"/>
      <c r="BS33" s="704"/>
      <c r="BT33" s="704"/>
      <c r="BU33" s="704"/>
      <c r="BV33" s="704"/>
      <c r="BW33" s="704"/>
      <c r="BX33" s="704"/>
      <c r="BY33" s="704"/>
      <c r="BZ33" s="705"/>
    </row>
    <row r="34" spans="1:78" s="204" customFormat="1" ht="15" customHeight="1">
      <c r="A34" s="208"/>
      <c r="B34" s="718"/>
      <c r="C34" s="718"/>
      <c r="D34" s="718"/>
      <c r="E34" s="718"/>
      <c r="F34" s="718"/>
      <c r="G34" s="718"/>
      <c r="H34" s="718"/>
      <c r="I34" s="718"/>
      <c r="J34" s="718"/>
      <c r="K34" s="718"/>
      <c r="L34" s="214"/>
      <c r="M34" s="210"/>
      <c r="N34" s="712"/>
      <c r="O34" s="712"/>
      <c r="P34" s="712"/>
      <c r="Q34" s="712"/>
      <c r="R34" s="712"/>
      <c r="S34" s="712"/>
      <c r="T34" s="712"/>
      <c r="U34" s="701" t="s">
        <v>54</v>
      </c>
      <c r="V34" s="701"/>
      <c r="W34" s="701"/>
      <c r="X34" s="701"/>
      <c r="Y34" s="701"/>
      <c r="Z34" s="701"/>
      <c r="AA34" s="701"/>
      <c r="AB34" s="701"/>
      <c r="AC34" s="701"/>
      <c r="AD34" s="701"/>
      <c r="AE34" s="703"/>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c r="BC34" s="704"/>
      <c r="BD34" s="704"/>
      <c r="BE34" s="704"/>
      <c r="BF34" s="704"/>
      <c r="BG34" s="704"/>
      <c r="BH34" s="704"/>
      <c r="BI34" s="704"/>
      <c r="BJ34" s="704"/>
      <c r="BK34" s="704"/>
      <c r="BL34" s="704"/>
      <c r="BM34" s="704"/>
      <c r="BN34" s="704"/>
      <c r="BO34" s="704"/>
      <c r="BP34" s="704"/>
      <c r="BQ34" s="704"/>
      <c r="BR34" s="704"/>
      <c r="BS34" s="704"/>
      <c r="BT34" s="704"/>
      <c r="BU34" s="704"/>
      <c r="BV34" s="704"/>
      <c r="BW34" s="704"/>
      <c r="BX34" s="704"/>
      <c r="BY34" s="704"/>
      <c r="BZ34" s="705"/>
    </row>
    <row r="35" spans="1:78" s="204" customFormat="1" ht="15" customHeight="1">
      <c r="A35" s="208"/>
      <c r="B35" s="718"/>
      <c r="C35" s="718"/>
      <c r="D35" s="718"/>
      <c r="E35" s="718"/>
      <c r="F35" s="718"/>
      <c r="G35" s="718"/>
      <c r="H35" s="718"/>
      <c r="I35" s="718"/>
      <c r="J35" s="718"/>
      <c r="K35" s="718"/>
      <c r="L35" s="214"/>
      <c r="M35" s="210"/>
      <c r="N35" s="712"/>
      <c r="O35" s="712"/>
      <c r="P35" s="712"/>
      <c r="Q35" s="712"/>
      <c r="R35" s="712"/>
      <c r="S35" s="712"/>
      <c r="T35" s="712"/>
      <c r="U35" s="701" t="s">
        <v>237</v>
      </c>
      <c r="V35" s="701"/>
      <c r="W35" s="701"/>
      <c r="X35" s="701"/>
      <c r="Y35" s="701"/>
      <c r="Z35" s="701"/>
      <c r="AA35" s="701"/>
      <c r="AB35" s="701"/>
      <c r="AC35" s="701"/>
      <c r="AD35" s="701"/>
      <c r="AE35" s="713"/>
      <c r="AF35" s="714"/>
      <c r="AG35" s="714"/>
      <c r="AH35" s="714"/>
      <c r="AI35" s="714"/>
      <c r="AJ35" s="714"/>
      <c r="AK35" s="714"/>
      <c r="AL35" s="714"/>
      <c r="AM35" s="714"/>
      <c r="AN35" s="714"/>
      <c r="AO35" s="714"/>
      <c r="AP35" s="714"/>
      <c r="AQ35" s="714"/>
      <c r="AR35" s="714"/>
      <c r="AS35" s="714"/>
      <c r="AT35" s="714"/>
      <c r="AU35" s="714"/>
      <c r="AV35" s="715" t="s">
        <v>238</v>
      </c>
      <c r="AW35" s="715"/>
      <c r="AX35" s="715"/>
      <c r="AY35" s="715"/>
      <c r="AZ35" s="715"/>
      <c r="BA35" s="715"/>
      <c r="BB35" s="715"/>
      <c r="BC35" s="713"/>
      <c r="BD35" s="714"/>
      <c r="BE35" s="714"/>
      <c r="BF35" s="714"/>
      <c r="BG35" s="714"/>
      <c r="BH35" s="714"/>
      <c r="BI35" s="714"/>
      <c r="BJ35" s="714"/>
      <c r="BK35" s="714"/>
      <c r="BL35" s="714"/>
      <c r="BM35" s="714"/>
      <c r="BN35" s="714"/>
      <c r="BO35" s="714"/>
      <c r="BP35" s="714"/>
      <c r="BQ35" s="714"/>
      <c r="BR35" s="714"/>
      <c r="BS35" s="714"/>
      <c r="BT35" s="714"/>
      <c r="BU35" s="714"/>
      <c r="BV35" s="714"/>
      <c r="BW35" s="714"/>
      <c r="BX35" s="714"/>
      <c r="BY35" s="714"/>
      <c r="BZ35" s="716"/>
    </row>
    <row r="36" spans="1:78" s="204" customFormat="1" ht="15" customHeight="1">
      <c r="A36" s="208"/>
      <c r="B36" s="718"/>
      <c r="C36" s="718"/>
      <c r="D36" s="718"/>
      <c r="E36" s="718"/>
      <c r="F36" s="718"/>
      <c r="G36" s="718"/>
      <c r="H36" s="718"/>
      <c r="I36" s="718"/>
      <c r="J36" s="718"/>
      <c r="K36" s="718"/>
      <c r="L36" s="211"/>
      <c r="M36" s="212"/>
      <c r="N36" s="712"/>
      <c r="O36" s="712"/>
      <c r="P36" s="712"/>
      <c r="Q36" s="712"/>
      <c r="R36" s="712"/>
      <c r="S36" s="712"/>
      <c r="T36" s="712"/>
      <c r="U36" s="710" t="s">
        <v>232</v>
      </c>
      <c r="V36" s="710"/>
      <c r="W36" s="710"/>
      <c r="X36" s="710"/>
      <c r="Y36" s="710"/>
      <c r="Z36" s="710"/>
      <c r="AA36" s="710"/>
      <c r="AB36" s="710"/>
      <c r="AC36" s="710"/>
      <c r="AD36" s="710"/>
      <c r="AE36" s="578"/>
      <c r="AF36" s="579"/>
      <c r="AG36" s="579"/>
      <c r="AH36" s="579"/>
      <c r="AI36" s="579"/>
      <c r="AJ36" s="579"/>
      <c r="AK36" s="579"/>
      <c r="AL36" s="579"/>
      <c r="AM36" s="579"/>
      <c r="AN36" s="579"/>
      <c r="AO36" s="579"/>
      <c r="AP36" s="579"/>
      <c r="AQ36" s="579"/>
      <c r="AR36" s="579"/>
      <c r="AS36" s="579"/>
      <c r="AT36" s="579"/>
      <c r="AU36" s="579"/>
      <c r="AV36" s="579"/>
      <c r="AW36" s="579"/>
      <c r="AX36" s="579"/>
      <c r="AY36" s="579"/>
      <c r="AZ36" s="579"/>
      <c r="BA36" s="579"/>
      <c r="BB36" s="579"/>
      <c r="BC36" s="579"/>
      <c r="BD36" s="579"/>
      <c r="BE36" s="579"/>
      <c r="BF36" s="579"/>
      <c r="BG36" s="579"/>
      <c r="BH36" s="579"/>
      <c r="BI36" s="579"/>
      <c r="BJ36" s="579"/>
      <c r="BK36" s="579"/>
      <c r="BL36" s="579"/>
      <c r="BM36" s="579"/>
      <c r="BN36" s="579"/>
      <c r="BO36" s="579"/>
      <c r="BP36" s="579"/>
      <c r="BQ36" s="579"/>
      <c r="BR36" s="579"/>
      <c r="BS36" s="579"/>
      <c r="BT36" s="579"/>
      <c r="BU36" s="579"/>
      <c r="BV36" s="579"/>
      <c r="BW36" s="579"/>
      <c r="BX36" s="579"/>
      <c r="BY36" s="579"/>
      <c r="BZ36" s="711"/>
    </row>
    <row r="37" spans="1:78" s="204" customFormat="1" ht="15" customHeight="1">
      <c r="A37" s="208"/>
      <c r="B37" s="718"/>
      <c r="C37" s="718"/>
      <c r="D37" s="718"/>
      <c r="E37" s="718"/>
      <c r="F37" s="718"/>
      <c r="G37" s="718"/>
      <c r="H37" s="718"/>
      <c r="I37" s="718"/>
      <c r="J37" s="718"/>
      <c r="K37" s="718"/>
      <c r="L37" s="706" t="s">
        <v>229</v>
      </c>
      <c r="M37" s="707"/>
      <c r="N37" s="708"/>
      <c r="O37" s="708"/>
      <c r="P37" s="708"/>
      <c r="Q37" s="708"/>
      <c r="R37" s="708"/>
      <c r="S37" s="708"/>
      <c r="T37" s="708"/>
      <c r="U37" s="708"/>
      <c r="V37" s="708"/>
      <c r="W37" s="708"/>
      <c r="X37" s="708"/>
      <c r="Y37" s="708"/>
      <c r="Z37" s="708"/>
      <c r="AA37" s="708"/>
      <c r="AB37" s="708"/>
      <c r="AC37" s="708"/>
      <c r="AD37" s="709"/>
      <c r="AE37" s="703"/>
      <c r="AF37" s="704"/>
      <c r="AG37" s="704"/>
      <c r="AH37" s="704"/>
      <c r="AI37" s="704"/>
      <c r="AJ37" s="704"/>
      <c r="AK37" s="704"/>
      <c r="AL37" s="704"/>
      <c r="AM37" s="704"/>
      <c r="AN37" s="704"/>
      <c r="AO37" s="704"/>
      <c r="AP37" s="704"/>
      <c r="AQ37" s="704"/>
      <c r="AR37" s="704"/>
      <c r="AS37" s="704"/>
      <c r="AT37" s="704"/>
      <c r="AU37" s="704"/>
      <c r="AV37" s="704"/>
      <c r="AW37" s="704"/>
      <c r="AX37" s="704"/>
      <c r="AY37" s="704"/>
      <c r="AZ37" s="704"/>
      <c r="BA37" s="704"/>
      <c r="BB37" s="704"/>
      <c r="BC37" s="704"/>
      <c r="BD37" s="704"/>
      <c r="BE37" s="704"/>
      <c r="BF37" s="704"/>
      <c r="BG37" s="704"/>
      <c r="BH37" s="704"/>
      <c r="BI37" s="704"/>
      <c r="BJ37" s="704"/>
      <c r="BK37" s="704"/>
      <c r="BL37" s="704"/>
      <c r="BM37" s="704"/>
      <c r="BN37" s="704"/>
      <c r="BO37" s="704"/>
      <c r="BP37" s="704"/>
      <c r="BQ37" s="704"/>
      <c r="BR37" s="704"/>
      <c r="BS37" s="704"/>
      <c r="BT37" s="704"/>
      <c r="BU37" s="704"/>
      <c r="BV37" s="704"/>
      <c r="BW37" s="704"/>
      <c r="BX37" s="704"/>
      <c r="BY37" s="704"/>
      <c r="BZ37" s="705"/>
    </row>
    <row r="38" spans="1:78" s="204" customFormat="1" ht="15" customHeight="1">
      <c r="A38" s="208"/>
      <c r="B38" s="718"/>
      <c r="C38" s="718"/>
      <c r="D38" s="718"/>
      <c r="E38" s="718"/>
      <c r="F38" s="718"/>
      <c r="G38" s="718"/>
      <c r="H38" s="718"/>
      <c r="I38" s="718"/>
      <c r="J38" s="718"/>
      <c r="K38" s="718"/>
      <c r="L38" s="214"/>
      <c r="M38" s="210"/>
      <c r="N38" s="710" t="s">
        <v>235</v>
      </c>
      <c r="O38" s="710"/>
      <c r="P38" s="710"/>
      <c r="Q38" s="710"/>
      <c r="R38" s="710"/>
      <c r="S38" s="710"/>
      <c r="T38" s="710"/>
      <c r="U38" s="710"/>
      <c r="V38" s="710"/>
      <c r="W38" s="710"/>
      <c r="X38" s="710"/>
      <c r="Y38" s="710"/>
      <c r="Z38" s="710"/>
      <c r="AA38" s="710"/>
      <c r="AB38" s="710"/>
      <c r="AC38" s="710"/>
      <c r="AD38" s="710"/>
      <c r="AE38" s="717"/>
      <c r="AF38" s="717"/>
      <c r="AG38" s="717"/>
      <c r="AH38" s="717"/>
      <c r="AI38" s="717"/>
      <c r="AJ38" s="717"/>
      <c r="AK38" s="717"/>
      <c r="AL38" s="717"/>
      <c r="AM38" s="717"/>
      <c r="AN38" s="717"/>
      <c r="AO38" s="717"/>
      <c r="AP38" s="717"/>
      <c r="AQ38" s="717"/>
      <c r="AR38" s="715" t="s">
        <v>236</v>
      </c>
      <c r="AS38" s="715"/>
      <c r="AT38" s="715"/>
      <c r="AU38" s="715"/>
      <c r="AV38" s="715"/>
      <c r="AW38" s="715"/>
      <c r="AX38" s="715"/>
      <c r="AY38" s="715"/>
      <c r="AZ38" s="715"/>
      <c r="BA38" s="715"/>
      <c r="BB38" s="715"/>
      <c r="BC38" s="715"/>
      <c r="BD38" s="715"/>
      <c r="BE38" s="715"/>
      <c r="BF38" s="713"/>
      <c r="BG38" s="714"/>
      <c r="BH38" s="714"/>
      <c r="BI38" s="714"/>
      <c r="BJ38" s="714"/>
      <c r="BK38" s="714"/>
      <c r="BL38" s="714"/>
      <c r="BM38" s="714"/>
      <c r="BN38" s="714"/>
      <c r="BO38" s="714"/>
      <c r="BP38" s="714"/>
      <c r="BQ38" s="714"/>
      <c r="BR38" s="714"/>
      <c r="BS38" s="714"/>
      <c r="BT38" s="714"/>
      <c r="BU38" s="714"/>
      <c r="BV38" s="714"/>
      <c r="BW38" s="714"/>
      <c r="BX38" s="714"/>
      <c r="BY38" s="714"/>
      <c r="BZ38" s="716"/>
    </row>
    <row r="39" spans="1:78" s="204" customFormat="1" ht="15" customHeight="1">
      <c r="A39" s="208"/>
      <c r="B39" s="718"/>
      <c r="C39" s="718"/>
      <c r="D39" s="718"/>
      <c r="E39" s="718"/>
      <c r="F39" s="718"/>
      <c r="G39" s="718"/>
      <c r="H39" s="718"/>
      <c r="I39" s="718"/>
      <c r="J39" s="718"/>
      <c r="K39" s="718"/>
      <c r="L39" s="213"/>
      <c r="M39" s="171"/>
      <c r="N39" s="712" t="s">
        <v>233</v>
      </c>
      <c r="O39" s="712"/>
      <c r="P39" s="712"/>
      <c r="Q39" s="712"/>
      <c r="R39" s="712"/>
      <c r="S39" s="712"/>
      <c r="T39" s="712"/>
      <c r="U39" s="701" t="s">
        <v>230</v>
      </c>
      <c r="V39" s="701"/>
      <c r="W39" s="701"/>
      <c r="X39" s="701"/>
      <c r="Y39" s="701"/>
      <c r="Z39" s="701"/>
      <c r="AA39" s="701"/>
      <c r="AB39" s="701"/>
      <c r="AC39" s="701"/>
      <c r="AD39" s="701"/>
      <c r="AE39" s="703"/>
      <c r="AF39" s="704"/>
      <c r="AG39" s="704"/>
      <c r="AH39" s="704"/>
      <c r="AI39" s="704"/>
      <c r="AJ39" s="704"/>
      <c r="AK39" s="704"/>
      <c r="AL39" s="704"/>
      <c r="AM39" s="704"/>
      <c r="AN39" s="704"/>
      <c r="AO39" s="704"/>
      <c r="AP39" s="704"/>
      <c r="AQ39" s="704"/>
      <c r="AR39" s="704"/>
      <c r="AS39" s="704"/>
      <c r="AT39" s="704"/>
      <c r="AU39" s="704"/>
      <c r="AV39" s="704"/>
      <c r="AW39" s="704"/>
      <c r="AX39" s="704"/>
      <c r="AY39" s="704"/>
      <c r="AZ39" s="704"/>
      <c r="BA39" s="704"/>
      <c r="BB39" s="704"/>
      <c r="BC39" s="704"/>
      <c r="BD39" s="704"/>
      <c r="BE39" s="704"/>
      <c r="BF39" s="704"/>
      <c r="BG39" s="704"/>
      <c r="BH39" s="704"/>
      <c r="BI39" s="704"/>
      <c r="BJ39" s="704"/>
      <c r="BK39" s="704"/>
      <c r="BL39" s="704"/>
      <c r="BM39" s="704"/>
      <c r="BN39" s="704"/>
      <c r="BO39" s="704"/>
      <c r="BP39" s="704"/>
      <c r="BQ39" s="704"/>
      <c r="BR39" s="704"/>
      <c r="BS39" s="704"/>
      <c r="BT39" s="704"/>
      <c r="BU39" s="704"/>
      <c r="BV39" s="704"/>
      <c r="BW39" s="704"/>
      <c r="BX39" s="704"/>
      <c r="BY39" s="704"/>
      <c r="BZ39" s="705"/>
    </row>
    <row r="40" spans="1:78" s="204" customFormat="1" ht="15" customHeight="1">
      <c r="A40" s="208"/>
      <c r="B40" s="718"/>
      <c r="C40" s="718"/>
      <c r="D40" s="718"/>
      <c r="E40" s="718"/>
      <c r="F40" s="718"/>
      <c r="G40" s="718"/>
      <c r="H40" s="718"/>
      <c r="I40" s="718"/>
      <c r="J40" s="718"/>
      <c r="K40" s="718"/>
      <c r="L40" s="214"/>
      <c r="M40" s="210"/>
      <c r="N40" s="712"/>
      <c r="O40" s="712"/>
      <c r="P40" s="712"/>
      <c r="Q40" s="712"/>
      <c r="R40" s="712"/>
      <c r="S40" s="712"/>
      <c r="T40" s="712"/>
      <c r="U40" s="701" t="s">
        <v>54</v>
      </c>
      <c r="V40" s="701"/>
      <c r="W40" s="701"/>
      <c r="X40" s="701"/>
      <c r="Y40" s="701"/>
      <c r="Z40" s="701"/>
      <c r="AA40" s="701"/>
      <c r="AB40" s="701"/>
      <c r="AC40" s="701"/>
      <c r="AD40" s="701"/>
      <c r="AE40" s="702"/>
      <c r="AF40" s="702"/>
      <c r="AG40" s="702"/>
      <c r="AH40" s="702"/>
      <c r="AI40" s="702"/>
      <c r="AJ40" s="702"/>
      <c r="AK40" s="702"/>
      <c r="AL40" s="702"/>
      <c r="AM40" s="702"/>
      <c r="AN40" s="702"/>
      <c r="AO40" s="702"/>
      <c r="AP40" s="702"/>
      <c r="AQ40" s="702"/>
      <c r="AR40" s="702"/>
      <c r="AS40" s="702"/>
      <c r="AT40" s="702"/>
      <c r="AU40" s="702"/>
      <c r="AV40" s="702"/>
      <c r="AW40" s="702"/>
      <c r="AX40" s="702"/>
      <c r="AY40" s="702"/>
      <c r="AZ40" s="702"/>
      <c r="BA40" s="702"/>
      <c r="BB40" s="702"/>
      <c r="BC40" s="702"/>
      <c r="BD40" s="702"/>
      <c r="BE40" s="702"/>
      <c r="BF40" s="702"/>
      <c r="BG40" s="702"/>
      <c r="BH40" s="702"/>
      <c r="BI40" s="702"/>
      <c r="BJ40" s="702"/>
      <c r="BK40" s="702"/>
      <c r="BL40" s="702"/>
      <c r="BM40" s="702"/>
      <c r="BN40" s="702"/>
      <c r="BO40" s="702"/>
      <c r="BP40" s="702"/>
      <c r="BQ40" s="702"/>
      <c r="BR40" s="702"/>
      <c r="BS40" s="702"/>
      <c r="BT40" s="702"/>
      <c r="BU40" s="702"/>
      <c r="BV40" s="702"/>
      <c r="BW40" s="702"/>
      <c r="BX40" s="702"/>
      <c r="BY40" s="702"/>
      <c r="BZ40" s="702"/>
    </row>
    <row r="41" spans="1:78" s="204" customFormat="1" ht="15" customHeight="1">
      <c r="A41" s="208"/>
      <c r="B41" s="718"/>
      <c r="C41" s="718"/>
      <c r="D41" s="718"/>
      <c r="E41" s="718"/>
      <c r="F41" s="718"/>
      <c r="G41" s="718"/>
      <c r="H41" s="718"/>
      <c r="I41" s="718"/>
      <c r="J41" s="718"/>
      <c r="K41" s="718"/>
      <c r="L41" s="214"/>
      <c r="M41" s="210"/>
      <c r="N41" s="712"/>
      <c r="O41" s="712"/>
      <c r="P41" s="712"/>
      <c r="Q41" s="712"/>
      <c r="R41" s="712"/>
      <c r="S41" s="712"/>
      <c r="T41" s="712"/>
      <c r="U41" s="701" t="s">
        <v>237</v>
      </c>
      <c r="V41" s="701"/>
      <c r="W41" s="701"/>
      <c r="X41" s="701"/>
      <c r="Y41" s="701"/>
      <c r="Z41" s="701"/>
      <c r="AA41" s="701"/>
      <c r="AB41" s="701"/>
      <c r="AC41" s="701"/>
      <c r="AD41" s="701"/>
      <c r="AE41" s="717"/>
      <c r="AF41" s="717"/>
      <c r="AG41" s="717"/>
      <c r="AH41" s="717"/>
      <c r="AI41" s="717"/>
      <c r="AJ41" s="717"/>
      <c r="AK41" s="717"/>
      <c r="AL41" s="717"/>
      <c r="AM41" s="717"/>
      <c r="AN41" s="717"/>
      <c r="AO41" s="717"/>
      <c r="AP41" s="717"/>
      <c r="AQ41" s="717"/>
      <c r="AR41" s="717"/>
      <c r="AS41" s="717"/>
      <c r="AT41" s="717"/>
      <c r="AU41" s="717"/>
      <c r="AV41" s="715" t="s">
        <v>238</v>
      </c>
      <c r="AW41" s="715"/>
      <c r="AX41" s="715"/>
      <c r="AY41" s="715"/>
      <c r="AZ41" s="715"/>
      <c r="BA41" s="715"/>
      <c r="BB41" s="715"/>
      <c r="BC41" s="717"/>
      <c r="BD41" s="717"/>
      <c r="BE41" s="717"/>
      <c r="BF41" s="717"/>
      <c r="BG41" s="717"/>
      <c r="BH41" s="717"/>
      <c r="BI41" s="717"/>
      <c r="BJ41" s="717"/>
      <c r="BK41" s="717"/>
      <c r="BL41" s="717"/>
      <c r="BM41" s="717"/>
      <c r="BN41" s="717"/>
      <c r="BO41" s="717"/>
      <c r="BP41" s="717"/>
      <c r="BQ41" s="717"/>
      <c r="BR41" s="717"/>
      <c r="BS41" s="717"/>
      <c r="BT41" s="717"/>
      <c r="BU41" s="717"/>
      <c r="BV41" s="717"/>
      <c r="BW41" s="717"/>
      <c r="BX41" s="717"/>
      <c r="BY41" s="717"/>
      <c r="BZ41" s="717"/>
    </row>
    <row r="42" spans="1:78" s="204" customFormat="1" ht="15" customHeight="1">
      <c r="A42" s="208"/>
      <c r="B42" s="718"/>
      <c r="C42" s="718"/>
      <c r="D42" s="718"/>
      <c r="E42" s="718"/>
      <c r="F42" s="718"/>
      <c r="G42" s="718"/>
      <c r="H42" s="718"/>
      <c r="I42" s="718"/>
      <c r="J42" s="718"/>
      <c r="K42" s="718"/>
      <c r="L42" s="211"/>
      <c r="M42" s="212"/>
      <c r="N42" s="712"/>
      <c r="O42" s="712"/>
      <c r="P42" s="712"/>
      <c r="Q42" s="712"/>
      <c r="R42" s="712"/>
      <c r="S42" s="712"/>
      <c r="T42" s="712"/>
      <c r="U42" s="710" t="s">
        <v>232</v>
      </c>
      <c r="V42" s="710"/>
      <c r="W42" s="710"/>
      <c r="X42" s="710"/>
      <c r="Y42" s="710"/>
      <c r="Z42" s="710"/>
      <c r="AA42" s="710"/>
      <c r="AB42" s="710"/>
      <c r="AC42" s="710"/>
      <c r="AD42" s="710"/>
      <c r="AE42" s="578"/>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579"/>
      <c r="BF42" s="579"/>
      <c r="BG42" s="579"/>
      <c r="BH42" s="579"/>
      <c r="BI42" s="579"/>
      <c r="BJ42" s="579"/>
      <c r="BK42" s="579"/>
      <c r="BL42" s="579"/>
      <c r="BM42" s="579"/>
      <c r="BN42" s="579"/>
      <c r="BO42" s="579"/>
      <c r="BP42" s="579"/>
      <c r="BQ42" s="579"/>
      <c r="BR42" s="579"/>
      <c r="BS42" s="579"/>
      <c r="BT42" s="579"/>
      <c r="BU42" s="579"/>
      <c r="BV42" s="579"/>
      <c r="BW42" s="579"/>
      <c r="BX42" s="579"/>
      <c r="BY42" s="579"/>
      <c r="BZ42" s="711"/>
    </row>
    <row r="43" spans="1:78" s="204" customFormat="1" ht="15" customHeight="1">
      <c r="A43" s="208"/>
      <c r="B43" s="718"/>
      <c r="C43" s="718"/>
      <c r="D43" s="718"/>
      <c r="E43" s="718"/>
      <c r="F43" s="718"/>
      <c r="G43" s="718"/>
      <c r="H43" s="718"/>
      <c r="I43" s="718"/>
      <c r="J43" s="718"/>
      <c r="K43" s="718"/>
      <c r="L43" s="706" t="s">
        <v>229</v>
      </c>
      <c r="M43" s="707"/>
      <c r="N43" s="708"/>
      <c r="O43" s="708"/>
      <c r="P43" s="708"/>
      <c r="Q43" s="708"/>
      <c r="R43" s="708"/>
      <c r="S43" s="708"/>
      <c r="T43" s="708"/>
      <c r="U43" s="708"/>
      <c r="V43" s="708"/>
      <c r="W43" s="708"/>
      <c r="X43" s="708"/>
      <c r="Y43" s="708"/>
      <c r="Z43" s="708"/>
      <c r="AA43" s="708"/>
      <c r="AB43" s="708"/>
      <c r="AC43" s="708"/>
      <c r="AD43" s="709"/>
      <c r="AE43" s="702"/>
      <c r="AF43" s="702"/>
      <c r="AG43" s="702"/>
      <c r="AH43" s="702"/>
      <c r="AI43" s="702"/>
      <c r="AJ43" s="702"/>
      <c r="AK43" s="702"/>
      <c r="AL43" s="702"/>
      <c r="AM43" s="702"/>
      <c r="AN43" s="702"/>
      <c r="AO43" s="702"/>
      <c r="AP43" s="702"/>
      <c r="AQ43" s="702"/>
      <c r="AR43" s="702"/>
      <c r="AS43" s="702"/>
      <c r="AT43" s="702"/>
      <c r="AU43" s="702"/>
      <c r="AV43" s="702"/>
      <c r="AW43" s="702"/>
      <c r="AX43" s="702"/>
      <c r="AY43" s="702"/>
      <c r="AZ43" s="702"/>
      <c r="BA43" s="702"/>
      <c r="BB43" s="702"/>
      <c r="BC43" s="702"/>
      <c r="BD43" s="702"/>
      <c r="BE43" s="702"/>
      <c r="BF43" s="702"/>
      <c r="BG43" s="702"/>
      <c r="BH43" s="702"/>
      <c r="BI43" s="702"/>
      <c r="BJ43" s="702"/>
      <c r="BK43" s="702"/>
      <c r="BL43" s="702"/>
      <c r="BM43" s="702"/>
      <c r="BN43" s="702"/>
      <c r="BO43" s="702"/>
      <c r="BP43" s="702"/>
      <c r="BQ43" s="702"/>
      <c r="BR43" s="702"/>
      <c r="BS43" s="702"/>
      <c r="BT43" s="702"/>
      <c r="BU43" s="702"/>
      <c r="BV43" s="702"/>
      <c r="BW43" s="702"/>
      <c r="BX43" s="702"/>
      <c r="BY43" s="702"/>
      <c r="BZ43" s="702"/>
    </row>
    <row r="44" spans="1:78" s="204" customFormat="1" ht="15" customHeight="1">
      <c r="A44" s="208"/>
      <c r="B44" s="718"/>
      <c r="C44" s="718"/>
      <c r="D44" s="718"/>
      <c r="E44" s="718"/>
      <c r="F44" s="718"/>
      <c r="G44" s="718"/>
      <c r="H44" s="718"/>
      <c r="I44" s="718"/>
      <c r="J44" s="718"/>
      <c r="K44" s="718"/>
      <c r="L44" s="214"/>
      <c r="M44" s="210"/>
      <c r="N44" s="710" t="s">
        <v>235</v>
      </c>
      <c r="O44" s="710"/>
      <c r="P44" s="710"/>
      <c r="Q44" s="710"/>
      <c r="R44" s="710"/>
      <c r="S44" s="710"/>
      <c r="T44" s="710"/>
      <c r="U44" s="710"/>
      <c r="V44" s="710"/>
      <c r="W44" s="710"/>
      <c r="X44" s="710"/>
      <c r="Y44" s="710"/>
      <c r="Z44" s="710"/>
      <c r="AA44" s="710"/>
      <c r="AB44" s="710"/>
      <c r="AC44" s="710"/>
      <c r="AD44" s="710"/>
      <c r="AE44" s="717"/>
      <c r="AF44" s="717"/>
      <c r="AG44" s="717"/>
      <c r="AH44" s="717"/>
      <c r="AI44" s="717"/>
      <c r="AJ44" s="717"/>
      <c r="AK44" s="717"/>
      <c r="AL44" s="717"/>
      <c r="AM44" s="717"/>
      <c r="AN44" s="717"/>
      <c r="AO44" s="717"/>
      <c r="AP44" s="717"/>
      <c r="AQ44" s="717"/>
      <c r="AR44" s="715" t="s">
        <v>236</v>
      </c>
      <c r="AS44" s="715"/>
      <c r="AT44" s="715"/>
      <c r="AU44" s="715"/>
      <c r="AV44" s="715"/>
      <c r="AW44" s="715"/>
      <c r="AX44" s="715"/>
      <c r="AY44" s="715"/>
      <c r="AZ44" s="715"/>
      <c r="BA44" s="715"/>
      <c r="BB44" s="715"/>
      <c r="BC44" s="715"/>
      <c r="BD44" s="715"/>
      <c r="BE44" s="715"/>
      <c r="BF44" s="717"/>
      <c r="BG44" s="717"/>
      <c r="BH44" s="717"/>
      <c r="BI44" s="717"/>
      <c r="BJ44" s="717"/>
      <c r="BK44" s="717"/>
      <c r="BL44" s="717"/>
      <c r="BM44" s="717"/>
      <c r="BN44" s="717"/>
      <c r="BO44" s="717"/>
      <c r="BP44" s="717"/>
      <c r="BQ44" s="717"/>
      <c r="BR44" s="717"/>
      <c r="BS44" s="717"/>
      <c r="BT44" s="717"/>
      <c r="BU44" s="717"/>
      <c r="BV44" s="717"/>
      <c r="BW44" s="717"/>
      <c r="BX44" s="717"/>
      <c r="BY44" s="717"/>
      <c r="BZ44" s="717"/>
    </row>
    <row r="45" spans="1:78" s="204" customFormat="1" ht="15" customHeight="1">
      <c r="A45" s="208"/>
      <c r="B45" s="718"/>
      <c r="C45" s="718"/>
      <c r="D45" s="718"/>
      <c r="E45" s="718"/>
      <c r="F45" s="718"/>
      <c r="G45" s="718"/>
      <c r="H45" s="718"/>
      <c r="I45" s="718"/>
      <c r="J45" s="718"/>
      <c r="K45" s="718"/>
      <c r="L45" s="213"/>
      <c r="M45" s="171"/>
      <c r="N45" s="712" t="s">
        <v>233</v>
      </c>
      <c r="O45" s="712"/>
      <c r="P45" s="712"/>
      <c r="Q45" s="712"/>
      <c r="R45" s="712"/>
      <c r="S45" s="712"/>
      <c r="T45" s="712"/>
      <c r="U45" s="701" t="s">
        <v>230</v>
      </c>
      <c r="V45" s="701"/>
      <c r="W45" s="701"/>
      <c r="X45" s="701"/>
      <c r="Y45" s="701"/>
      <c r="Z45" s="701"/>
      <c r="AA45" s="701"/>
      <c r="AB45" s="701"/>
      <c r="AC45" s="701"/>
      <c r="AD45" s="701"/>
      <c r="AE45" s="702"/>
      <c r="AF45" s="702"/>
      <c r="AG45" s="702"/>
      <c r="AH45" s="702"/>
      <c r="AI45" s="702"/>
      <c r="AJ45" s="702"/>
      <c r="AK45" s="702"/>
      <c r="AL45" s="702"/>
      <c r="AM45" s="702"/>
      <c r="AN45" s="702"/>
      <c r="AO45" s="702"/>
      <c r="AP45" s="702"/>
      <c r="AQ45" s="702"/>
      <c r="AR45" s="702"/>
      <c r="AS45" s="702"/>
      <c r="AT45" s="702"/>
      <c r="AU45" s="702"/>
      <c r="AV45" s="702"/>
      <c r="AW45" s="702"/>
      <c r="AX45" s="702"/>
      <c r="AY45" s="702"/>
      <c r="AZ45" s="702"/>
      <c r="BA45" s="702"/>
      <c r="BB45" s="702"/>
      <c r="BC45" s="702"/>
      <c r="BD45" s="702"/>
      <c r="BE45" s="702"/>
      <c r="BF45" s="702"/>
      <c r="BG45" s="702"/>
      <c r="BH45" s="702"/>
      <c r="BI45" s="702"/>
      <c r="BJ45" s="702"/>
      <c r="BK45" s="702"/>
      <c r="BL45" s="702"/>
      <c r="BM45" s="702"/>
      <c r="BN45" s="702"/>
      <c r="BO45" s="702"/>
      <c r="BP45" s="702"/>
      <c r="BQ45" s="702"/>
      <c r="BR45" s="702"/>
      <c r="BS45" s="702"/>
      <c r="BT45" s="702"/>
      <c r="BU45" s="702"/>
      <c r="BV45" s="702"/>
      <c r="BW45" s="702"/>
      <c r="BX45" s="702"/>
      <c r="BY45" s="702"/>
      <c r="BZ45" s="702"/>
    </row>
    <row r="46" spans="1:78" s="204" customFormat="1" ht="15" customHeight="1">
      <c r="A46" s="208"/>
      <c r="B46" s="718"/>
      <c r="C46" s="718"/>
      <c r="D46" s="718"/>
      <c r="E46" s="718"/>
      <c r="F46" s="718"/>
      <c r="G46" s="718"/>
      <c r="H46" s="718"/>
      <c r="I46" s="718"/>
      <c r="J46" s="718"/>
      <c r="K46" s="718"/>
      <c r="L46" s="214"/>
      <c r="M46" s="210"/>
      <c r="N46" s="712"/>
      <c r="O46" s="712"/>
      <c r="P46" s="712"/>
      <c r="Q46" s="712"/>
      <c r="R46" s="712"/>
      <c r="S46" s="712"/>
      <c r="T46" s="712"/>
      <c r="U46" s="701" t="s">
        <v>54</v>
      </c>
      <c r="V46" s="701"/>
      <c r="W46" s="701"/>
      <c r="X46" s="701"/>
      <c r="Y46" s="701"/>
      <c r="Z46" s="701"/>
      <c r="AA46" s="701"/>
      <c r="AB46" s="701"/>
      <c r="AC46" s="701"/>
      <c r="AD46" s="701"/>
      <c r="AE46" s="702"/>
      <c r="AF46" s="702"/>
      <c r="AG46" s="702"/>
      <c r="AH46" s="702"/>
      <c r="AI46" s="702"/>
      <c r="AJ46" s="702"/>
      <c r="AK46" s="702"/>
      <c r="AL46" s="702"/>
      <c r="AM46" s="702"/>
      <c r="AN46" s="702"/>
      <c r="AO46" s="702"/>
      <c r="AP46" s="702"/>
      <c r="AQ46" s="702"/>
      <c r="AR46" s="702"/>
      <c r="AS46" s="702"/>
      <c r="AT46" s="702"/>
      <c r="AU46" s="702"/>
      <c r="AV46" s="702"/>
      <c r="AW46" s="702"/>
      <c r="AX46" s="702"/>
      <c r="AY46" s="702"/>
      <c r="AZ46" s="702"/>
      <c r="BA46" s="702"/>
      <c r="BB46" s="702"/>
      <c r="BC46" s="702"/>
      <c r="BD46" s="702"/>
      <c r="BE46" s="702"/>
      <c r="BF46" s="702"/>
      <c r="BG46" s="702"/>
      <c r="BH46" s="702"/>
      <c r="BI46" s="702"/>
      <c r="BJ46" s="702"/>
      <c r="BK46" s="702"/>
      <c r="BL46" s="702"/>
      <c r="BM46" s="702"/>
      <c r="BN46" s="702"/>
      <c r="BO46" s="702"/>
      <c r="BP46" s="702"/>
      <c r="BQ46" s="702"/>
      <c r="BR46" s="702"/>
      <c r="BS46" s="702"/>
      <c r="BT46" s="702"/>
      <c r="BU46" s="702"/>
      <c r="BV46" s="702"/>
      <c r="BW46" s="702"/>
      <c r="BX46" s="702"/>
      <c r="BY46" s="702"/>
      <c r="BZ46" s="702"/>
    </row>
    <row r="47" spans="1:78" s="204" customFormat="1" ht="15" customHeight="1">
      <c r="A47" s="208"/>
      <c r="B47" s="718"/>
      <c r="C47" s="718"/>
      <c r="D47" s="718"/>
      <c r="E47" s="718"/>
      <c r="F47" s="718"/>
      <c r="G47" s="718"/>
      <c r="H47" s="718"/>
      <c r="I47" s="718"/>
      <c r="J47" s="718"/>
      <c r="K47" s="718"/>
      <c r="L47" s="214"/>
      <c r="M47" s="210"/>
      <c r="N47" s="712"/>
      <c r="O47" s="712"/>
      <c r="P47" s="712"/>
      <c r="Q47" s="712"/>
      <c r="R47" s="712"/>
      <c r="S47" s="712"/>
      <c r="T47" s="712"/>
      <c r="U47" s="701" t="s">
        <v>237</v>
      </c>
      <c r="V47" s="701"/>
      <c r="W47" s="701"/>
      <c r="X47" s="701"/>
      <c r="Y47" s="701"/>
      <c r="Z47" s="701"/>
      <c r="AA47" s="701"/>
      <c r="AB47" s="701"/>
      <c r="AC47" s="701"/>
      <c r="AD47" s="701"/>
      <c r="AE47" s="717"/>
      <c r="AF47" s="717"/>
      <c r="AG47" s="717"/>
      <c r="AH47" s="717"/>
      <c r="AI47" s="717"/>
      <c r="AJ47" s="717"/>
      <c r="AK47" s="717"/>
      <c r="AL47" s="717"/>
      <c r="AM47" s="717"/>
      <c r="AN47" s="717"/>
      <c r="AO47" s="717"/>
      <c r="AP47" s="717"/>
      <c r="AQ47" s="717"/>
      <c r="AR47" s="717"/>
      <c r="AS47" s="717"/>
      <c r="AT47" s="717"/>
      <c r="AU47" s="717"/>
      <c r="AV47" s="715" t="s">
        <v>238</v>
      </c>
      <c r="AW47" s="715"/>
      <c r="AX47" s="715"/>
      <c r="AY47" s="715"/>
      <c r="AZ47" s="715"/>
      <c r="BA47" s="715"/>
      <c r="BB47" s="715"/>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row>
    <row r="48" spans="1:78" s="204" customFormat="1" ht="15" customHeight="1">
      <c r="A48" s="208"/>
      <c r="B48" s="718"/>
      <c r="C48" s="718"/>
      <c r="D48" s="718"/>
      <c r="E48" s="718"/>
      <c r="F48" s="718"/>
      <c r="G48" s="718"/>
      <c r="H48" s="718"/>
      <c r="I48" s="718"/>
      <c r="J48" s="718"/>
      <c r="K48" s="718"/>
      <c r="L48" s="211"/>
      <c r="M48" s="212"/>
      <c r="N48" s="712"/>
      <c r="O48" s="712"/>
      <c r="P48" s="712"/>
      <c r="Q48" s="712"/>
      <c r="R48" s="712"/>
      <c r="S48" s="712"/>
      <c r="T48" s="712"/>
      <c r="U48" s="710" t="s">
        <v>232</v>
      </c>
      <c r="V48" s="710"/>
      <c r="W48" s="710"/>
      <c r="X48" s="710"/>
      <c r="Y48" s="710"/>
      <c r="Z48" s="710"/>
      <c r="AA48" s="710"/>
      <c r="AB48" s="710"/>
      <c r="AC48" s="710"/>
      <c r="AD48" s="710"/>
      <c r="AE48" s="578"/>
      <c r="AF48" s="579"/>
      <c r="AG48" s="579"/>
      <c r="AH48" s="579"/>
      <c r="AI48" s="579"/>
      <c r="AJ48" s="579"/>
      <c r="AK48" s="579"/>
      <c r="AL48" s="579"/>
      <c r="AM48" s="579"/>
      <c r="AN48" s="579"/>
      <c r="AO48" s="579"/>
      <c r="AP48" s="579"/>
      <c r="AQ48" s="579"/>
      <c r="AR48" s="579"/>
      <c r="AS48" s="579"/>
      <c r="AT48" s="579"/>
      <c r="AU48" s="579"/>
      <c r="AV48" s="579"/>
      <c r="AW48" s="579"/>
      <c r="AX48" s="579"/>
      <c r="AY48" s="579"/>
      <c r="AZ48" s="579"/>
      <c r="BA48" s="579"/>
      <c r="BB48" s="579"/>
      <c r="BC48" s="579"/>
      <c r="BD48" s="579"/>
      <c r="BE48" s="579"/>
      <c r="BF48" s="579"/>
      <c r="BG48" s="579"/>
      <c r="BH48" s="579"/>
      <c r="BI48" s="579"/>
      <c r="BJ48" s="579"/>
      <c r="BK48" s="579"/>
      <c r="BL48" s="579"/>
      <c r="BM48" s="579"/>
      <c r="BN48" s="579"/>
      <c r="BO48" s="579"/>
      <c r="BP48" s="579"/>
      <c r="BQ48" s="579"/>
      <c r="BR48" s="579"/>
      <c r="BS48" s="579"/>
      <c r="BT48" s="579"/>
      <c r="BU48" s="579"/>
      <c r="BV48" s="579"/>
      <c r="BW48" s="579"/>
      <c r="BX48" s="579"/>
      <c r="BY48" s="579"/>
      <c r="BZ48" s="711"/>
    </row>
  </sheetData>
  <mergeCells count="137">
    <mergeCell ref="B1:K48"/>
    <mergeCell ref="L43:AD43"/>
    <mergeCell ref="AE43:BZ43"/>
    <mergeCell ref="N44:AD44"/>
    <mergeCell ref="AE44:AQ44"/>
    <mergeCell ref="AR44:BE44"/>
    <mergeCell ref="BF44:BZ44"/>
    <mergeCell ref="N45:T48"/>
    <mergeCell ref="AE45:BZ45"/>
    <mergeCell ref="U47:AD47"/>
    <mergeCell ref="AE47:AU47"/>
    <mergeCell ref="AV47:BB47"/>
    <mergeCell ref="BC47:BZ47"/>
    <mergeCell ref="U48:AD48"/>
    <mergeCell ref="AE48:BZ48"/>
    <mergeCell ref="N38:AD38"/>
    <mergeCell ref="AE38:AQ38"/>
    <mergeCell ref="AR38:BE38"/>
    <mergeCell ref="BF38:BZ38"/>
    <mergeCell ref="N39:T42"/>
    <mergeCell ref="AE40:BZ40"/>
    <mergeCell ref="AE41:AU41"/>
    <mergeCell ref="AV41:BB41"/>
    <mergeCell ref="BC41:BZ41"/>
    <mergeCell ref="L31:AD31"/>
    <mergeCell ref="AE31:BZ31"/>
    <mergeCell ref="N32:AD32"/>
    <mergeCell ref="AE32:AQ32"/>
    <mergeCell ref="AR32:BE32"/>
    <mergeCell ref="BF32:BZ32"/>
    <mergeCell ref="U6:AD6"/>
    <mergeCell ref="AE6:BZ6"/>
    <mergeCell ref="AE7:BZ7"/>
    <mergeCell ref="N8:AD8"/>
    <mergeCell ref="AE8:AQ8"/>
    <mergeCell ref="AR8:BE8"/>
    <mergeCell ref="N15:T18"/>
    <mergeCell ref="U15:AD15"/>
    <mergeCell ref="AE15:BZ15"/>
    <mergeCell ref="U16:AD16"/>
    <mergeCell ref="AE16:BZ16"/>
    <mergeCell ref="U17:AD17"/>
    <mergeCell ref="AE17:AU17"/>
    <mergeCell ref="AV17:BB17"/>
    <mergeCell ref="BC17:BZ17"/>
    <mergeCell ref="U18:AD18"/>
    <mergeCell ref="L25:AD25"/>
    <mergeCell ref="L13:AD13"/>
    <mergeCell ref="AE13:BZ13"/>
    <mergeCell ref="N14:AD14"/>
    <mergeCell ref="AE14:AQ14"/>
    <mergeCell ref="AR14:BE14"/>
    <mergeCell ref="BF14:BZ14"/>
    <mergeCell ref="AE25:BZ25"/>
    <mergeCell ref="L1:AD1"/>
    <mergeCell ref="AE1:BZ1"/>
    <mergeCell ref="N2:AD2"/>
    <mergeCell ref="AE2:AQ2"/>
    <mergeCell ref="AR2:BE2"/>
    <mergeCell ref="BF2:BZ2"/>
    <mergeCell ref="N3:T6"/>
    <mergeCell ref="U3:AD3"/>
    <mergeCell ref="AE3:BZ3"/>
    <mergeCell ref="U4:AD4"/>
    <mergeCell ref="AE4:BZ4"/>
    <mergeCell ref="L7:AD7"/>
    <mergeCell ref="U5:AD5"/>
    <mergeCell ref="AE5:AU5"/>
    <mergeCell ref="AV5:BB5"/>
    <mergeCell ref="BC5:BZ5"/>
    <mergeCell ref="BF8:BZ8"/>
    <mergeCell ref="N9:T12"/>
    <mergeCell ref="U9:AD9"/>
    <mergeCell ref="AE9:BZ9"/>
    <mergeCell ref="U10:AD10"/>
    <mergeCell ref="AE10:BZ10"/>
    <mergeCell ref="U11:AD11"/>
    <mergeCell ref="AE11:AU11"/>
    <mergeCell ref="AV11:BB11"/>
    <mergeCell ref="BC11:BZ11"/>
    <mergeCell ref="U12:AD12"/>
    <mergeCell ref="AE12:BZ12"/>
    <mergeCell ref="AE18:BZ18"/>
    <mergeCell ref="AE19:BZ19"/>
    <mergeCell ref="N20:AD20"/>
    <mergeCell ref="AE20:AQ20"/>
    <mergeCell ref="AR20:BE20"/>
    <mergeCell ref="BF20:BZ20"/>
    <mergeCell ref="N21:T24"/>
    <mergeCell ref="U21:AD21"/>
    <mergeCell ref="AE21:BZ21"/>
    <mergeCell ref="U22:AD22"/>
    <mergeCell ref="AE22:BZ22"/>
    <mergeCell ref="U23:AD23"/>
    <mergeCell ref="AE23:AU23"/>
    <mergeCell ref="AV23:BB23"/>
    <mergeCell ref="BC23:BZ23"/>
    <mergeCell ref="U24:AD24"/>
    <mergeCell ref="AE24:BZ24"/>
    <mergeCell ref="L19:AD19"/>
    <mergeCell ref="N26:AD26"/>
    <mergeCell ref="AE26:AQ26"/>
    <mergeCell ref="AR26:BE26"/>
    <mergeCell ref="BF26:BZ26"/>
    <mergeCell ref="N27:T30"/>
    <mergeCell ref="U27:AD27"/>
    <mergeCell ref="AE27:BZ27"/>
    <mergeCell ref="U28:AD28"/>
    <mergeCell ref="AE28:BZ28"/>
    <mergeCell ref="U29:AD29"/>
    <mergeCell ref="AE29:AU29"/>
    <mergeCell ref="AV29:BB29"/>
    <mergeCell ref="BC29:BZ29"/>
    <mergeCell ref="U30:AD30"/>
    <mergeCell ref="AE30:BZ30"/>
    <mergeCell ref="N33:T36"/>
    <mergeCell ref="U33:AD33"/>
    <mergeCell ref="AE33:BZ33"/>
    <mergeCell ref="U34:AD34"/>
    <mergeCell ref="AE34:BZ34"/>
    <mergeCell ref="U35:AD35"/>
    <mergeCell ref="AE35:AU35"/>
    <mergeCell ref="AV35:BB35"/>
    <mergeCell ref="BC35:BZ35"/>
    <mergeCell ref="U36:AD36"/>
    <mergeCell ref="AE36:BZ36"/>
    <mergeCell ref="U45:AD45"/>
    <mergeCell ref="U46:AD46"/>
    <mergeCell ref="AE46:BZ46"/>
    <mergeCell ref="U39:AD39"/>
    <mergeCell ref="AE39:BZ39"/>
    <mergeCell ref="U40:AD40"/>
    <mergeCell ref="U41:AD41"/>
    <mergeCell ref="L37:AD37"/>
    <mergeCell ref="AE37:BZ37"/>
    <mergeCell ref="U42:AD42"/>
    <mergeCell ref="AE42:BZ42"/>
  </mergeCells>
  <phoneticPr fontId="2"/>
  <dataValidations count="1">
    <dataValidation type="list" allowBlank="1" showInputMessage="1" showErrorMessage="1" sqref="AE2:AQ2 AE8:AQ8 AE14:AQ14 AE20:AQ20 AE26:AQ26 AE32:AQ32 AE38:AQ38 AE44:AQ44" xr:uid="{6FB2EF99-B07A-4E34-A951-85AB27AD94E8}">
      <formula1>"発電事業者,需要家"</formula1>
    </dataValidation>
  </dataValidations>
  <pageMargins left="0.70866141732283472" right="0.51181102362204722" top="0.94488188976377963" bottom="0.39370078740157483" header="0.31496062992125984" footer="0"/>
  <pageSetup paperSize="9" scale="95" fitToHeight="0" orientation="portrait" r:id="rId1"/>
  <headerFooter>
    <oddFooter>&amp;C&amp;9&amp;P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B-1別紙１実施計画</vt:lpstr>
      <vt:lpstr>C-1別紙２経費内訳</vt:lpstr>
      <vt:lpstr>C-2経費内訳表</vt:lpstr>
      <vt:lpstr>経費内訳表 (記入例)</vt:lpstr>
      <vt:lpstr>共同事業者</vt:lpstr>
      <vt:lpstr>'B-1別紙１実施計画'!Print_Area</vt:lpstr>
      <vt:lpstr>'C-1別紙２経費内訳'!Print_Area</vt:lpstr>
      <vt:lpstr>'C-2経費内訳表'!Print_Area</vt:lpstr>
      <vt:lpstr>共同事業者!Print_Area</vt:lpstr>
      <vt:lpstr>'経費内訳表 (記入例)'!Print_Area</vt:lpstr>
      <vt:lpstr>'C-2経費内訳表'!Print_Titles</vt:lpstr>
      <vt:lpstr>'経費内訳表 (記入例)'!Print_Titles</vt:lpstr>
      <vt:lpstr>'B-1別紙１実施計画'!形態リスト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2021-04-20T01:44:00Z</cp:lastPrinted>
  <dcterms:created xsi:type="dcterms:W3CDTF">2015-06-05T18:19:34Z</dcterms:created>
  <dcterms:modified xsi:type="dcterms:W3CDTF">2021-05-12T03:28:59Z</dcterms:modified>
</cp:coreProperties>
</file>